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90" tabRatio="675"/>
  </bookViews>
  <sheets>
    <sheet name="Anex A1 Frmt for AUM disclosure" sheetId="8" r:id="rId1"/>
    <sheet name="Anex A2 Frmt AUM stateUT wise " sheetId="9" r:id="rId2"/>
  </sheets>
  <definedNames>
    <definedName name="_xlnm._FilterDatabase" localSheetId="1" hidden="1">'Anex A2 Frmt AUM stateUT wise '!$A$4:$K$42</definedName>
  </definedNames>
  <calcPr calcId="125725" calcOnSave="0"/>
</workbook>
</file>

<file path=xl/calcChain.xml><?xml version="1.0" encoding="utf-8"?>
<calcChain xmlns="http://schemas.openxmlformats.org/spreadsheetml/2006/main">
  <c r="E42" i="9"/>
  <c r="BK101" i="8"/>
  <c r="BK66"/>
  <c r="BK42"/>
  <c r="BK10"/>
  <c r="F42" i="9"/>
  <c r="K42"/>
  <c r="C81" i="8"/>
  <c r="D81"/>
  <c r="E81"/>
  <c r="E82"/>
  <c r="F81"/>
  <c r="G81"/>
  <c r="H81"/>
  <c r="I81"/>
  <c r="J81"/>
  <c r="K81"/>
  <c r="L81"/>
  <c r="L82"/>
  <c r="M81"/>
  <c r="N81"/>
  <c r="O81"/>
  <c r="P81"/>
  <c r="Q81"/>
  <c r="R81"/>
  <c r="S81"/>
  <c r="T81"/>
  <c r="T82"/>
  <c r="U81"/>
  <c r="V81"/>
  <c r="W81"/>
  <c r="X81"/>
  <c r="Y81"/>
  <c r="Z81"/>
  <c r="AA81"/>
  <c r="AB81"/>
  <c r="AC81"/>
  <c r="AD81"/>
  <c r="AE81"/>
  <c r="AF81"/>
  <c r="AG81"/>
  <c r="AH81"/>
  <c r="AI81"/>
  <c r="AJ81"/>
  <c r="AK81"/>
  <c r="AK82"/>
  <c r="AK103"/>
  <c r="AL81"/>
  <c r="AM81"/>
  <c r="AN81"/>
  <c r="AO81"/>
  <c r="AP81"/>
  <c r="AQ81"/>
  <c r="AR81"/>
  <c r="AS81"/>
  <c r="AT81"/>
  <c r="AU81"/>
  <c r="AV81"/>
  <c r="AW81"/>
  <c r="AX81"/>
  <c r="AY81"/>
  <c r="AZ81"/>
  <c r="AZ82"/>
  <c r="BA81"/>
  <c r="BB81"/>
  <c r="BC81"/>
  <c r="BD81"/>
  <c r="BD82"/>
  <c r="BE81"/>
  <c r="BF81"/>
  <c r="BG81"/>
  <c r="BG82"/>
  <c r="BH81"/>
  <c r="BI81"/>
  <c r="BI82"/>
  <c r="BI103"/>
  <c r="BJ81"/>
  <c r="BJ82"/>
  <c r="BK40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L58"/>
  <c r="BJ58"/>
  <c r="BI58"/>
  <c r="BH58"/>
  <c r="BG58"/>
  <c r="BF58"/>
  <c r="BE58"/>
  <c r="BD58"/>
  <c r="BD59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P59"/>
  <c r="O58"/>
  <c r="N58"/>
  <c r="M58"/>
  <c r="K58"/>
  <c r="J58"/>
  <c r="I58"/>
  <c r="H58"/>
  <c r="G58"/>
  <c r="F58"/>
  <c r="E58"/>
  <c r="D58"/>
  <c r="D59"/>
  <c r="C58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P43"/>
  <c r="V43"/>
  <c r="U43"/>
  <c r="T43"/>
  <c r="S43"/>
  <c r="R43"/>
  <c r="Q43"/>
  <c r="O43"/>
  <c r="N43"/>
  <c r="M43"/>
  <c r="L43"/>
  <c r="K43"/>
  <c r="J43"/>
  <c r="I43"/>
  <c r="H43"/>
  <c r="G43"/>
  <c r="F43"/>
  <c r="E43"/>
  <c r="D43"/>
  <c r="BJ101"/>
  <c r="BI101"/>
  <c r="BH101"/>
  <c r="BG101"/>
  <c r="BF101"/>
  <c r="BE101"/>
  <c r="BD101"/>
  <c r="BC101"/>
  <c r="BB101"/>
  <c r="BA101"/>
  <c r="AZ101"/>
  <c r="AY101"/>
  <c r="AX101"/>
  <c r="AW101"/>
  <c r="AV101"/>
  <c r="AU101"/>
  <c r="AT101"/>
  <c r="AS101"/>
  <c r="AR101"/>
  <c r="AQ101"/>
  <c r="AP101"/>
  <c r="AO101"/>
  <c r="AN101"/>
  <c r="AM101"/>
  <c r="AL101"/>
  <c r="AK101"/>
  <c r="AJ101"/>
  <c r="AI101"/>
  <c r="AH101"/>
  <c r="AH103"/>
  <c r="AG101"/>
  <c r="AF101"/>
  <c r="AE101"/>
  <c r="AD101"/>
  <c r="AC101"/>
  <c r="AB101"/>
  <c r="AA101"/>
  <c r="AA103"/>
  <c r="Z101"/>
  <c r="Y101"/>
  <c r="X101"/>
  <c r="W101"/>
  <c r="V101"/>
  <c r="U101"/>
  <c r="T101"/>
  <c r="K101"/>
  <c r="J101"/>
  <c r="I101"/>
  <c r="P101"/>
  <c r="O101"/>
  <c r="N101"/>
  <c r="S101"/>
  <c r="R101"/>
  <c r="Q101"/>
  <c r="M101"/>
  <c r="L101"/>
  <c r="H101"/>
  <c r="G101"/>
  <c r="F101"/>
  <c r="E101"/>
  <c r="D101"/>
  <c r="C101"/>
  <c r="BJ66"/>
  <c r="BI66"/>
  <c r="BH66"/>
  <c r="BH82"/>
  <c r="BG66"/>
  <c r="BF66"/>
  <c r="BE66"/>
  <c r="BD66"/>
  <c r="BC66"/>
  <c r="BB66"/>
  <c r="BB82"/>
  <c r="BA66"/>
  <c r="BA82"/>
  <c r="AZ66"/>
  <c r="AY66"/>
  <c r="AX66"/>
  <c r="AX82"/>
  <c r="AW66"/>
  <c r="AV66"/>
  <c r="AU66"/>
  <c r="AU82"/>
  <c r="AU103"/>
  <c r="AT66"/>
  <c r="AS66"/>
  <c r="AR66"/>
  <c r="AR82"/>
  <c r="AQ66"/>
  <c r="AP66"/>
  <c r="AO66"/>
  <c r="AN66"/>
  <c r="AN82"/>
  <c r="AM66"/>
  <c r="AM82"/>
  <c r="AL66"/>
  <c r="AL82"/>
  <c r="AK66"/>
  <c r="AJ66"/>
  <c r="AJ82"/>
  <c r="AI66"/>
  <c r="AH66"/>
  <c r="AH82"/>
  <c r="AG66"/>
  <c r="AG82"/>
  <c r="AG103"/>
  <c r="AF66"/>
  <c r="AE66"/>
  <c r="AD66"/>
  <c r="AC66"/>
  <c r="AC82"/>
  <c r="AC103"/>
  <c r="AB66"/>
  <c r="AA66"/>
  <c r="Z66"/>
  <c r="Y66"/>
  <c r="Y82"/>
  <c r="X66"/>
  <c r="W66"/>
  <c r="W82"/>
  <c r="V66"/>
  <c r="U66"/>
  <c r="T66"/>
  <c r="S66"/>
  <c r="R66"/>
  <c r="R82"/>
  <c r="Q66"/>
  <c r="Q82"/>
  <c r="Q103"/>
  <c r="P66"/>
  <c r="P82"/>
  <c r="O66"/>
  <c r="N66"/>
  <c r="N82"/>
  <c r="N103"/>
  <c r="M66"/>
  <c r="M82"/>
  <c r="L66"/>
  <c r="K66"/>
  <c r="K82"/>
  <c r="J66"/>
  <c r="J82"/>
  <c r="I66"/>
  <c r="I82"/>
  <c r="H66"/>
  <c r="G66"/>
  <c r="G82"/>
  <c r="F66"/>
  <c r="F82"/>
  <c r="E66"/>
  <c r="D66"/>
  <c r="D82"/>
  <c r="C66"/>
  <c r="C43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D59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J59"/>
  <c r="I40"/>
  <c r="I59"/>
  <c r="H40"/>
  <c r="G40"/>
  <c r="F40"/>
  <c r="E40"/>
  <c r="D40"/>
  <c r="C40"/>
  <c r="BJ13"/>
  <c r="BI13"/>
  <c r="BH13"/>
  <c r="BG13"/>
  <c r="BG59"/>
  <c r="BF13"/>
  <c r="BE13"/>
  <c r="BD13"/>
  <c r="BC13"/>
  <c r="BB13"/>
  <c r="BB59"/>
  <c r="BA13"/>
  <c r="AZ13"/>
  <c r="AY13"/>
  <c r="AY59"/>
  <c r="AX13"/>
  <c r="AW13"/>
  <c r="AV13"/>
  <c r="AV59"/>
  <c r="AU13"/>
  <c r="AU59"/>
  <c r="AT13"/>
  <c r="AS13"/>
  <c r="AR13"/>
  <c r="AQ13"/>
  <c r="AQ59"/>
  <c r="AP13"/>
  <c r="AP59"/>
  <c r="AO13"/>
  <c r="AN13"/>
  <c r="AM13"/>
  <c r="AM59"/>
  <c r="AM103"/>
  <c r="AL13"/>
  <c r="AK13"/>
  <c r="AJ13"/>
  <c r="AI13"/>
  <c r="AH13"/>
  <c r="AH59"/>
  <c r="AG13"/>
  <c r="AF13"/>
  <c r="AF59"/>
  <c r="AE13"/>
  <c r="AE59"/>
  <c r="AD13"/>
  <c r="AC13"/>
  <c r="AC59"/>
  <c r="AB13"/>
  <c r="AA13"/>
  <c r="AA59"/>
  <c r="Z13"/>
  <c r="Y13"/>
  <c r="X13"/>
  <c r="W13"/>
  <c r="V13"/>
  <c r="U13"/>
  <c r="T13"/>
  <c r="T59"/>
  <c r="S13"/>
  <c r="S59"/>
  <c r="R13"/>
  <c r="Q13"/>
  <c r="P13"/>
  <c r="O13"/>
  <c r="O59"/>
  <c r="N13"/>
  <c r="M13"/>
  <c r="L13"/>
  <c r="L59"/>
  <c r="K13"/>
  <c r="J13"/>
  <c r="I13"/>
  <c r="H13"/>
  <c r="H59"/>
  <c r="G13"/>
  <c r="F13"/>
  <c r="E13"/>
  <c r="D13"/>
  <c r="C13"/>
  <c r="C59"/>
  <c r="BK13"/>
  <c r="AE82"/>
  <c r="AW82"/>
  <c r="AT82"/>
  <c r="BK81"/>
  <c r="U82"/>
  <c r="AB82"/>
  <c r="C82"/>
  <c r="AY82"/>
  <c r="AY103"/>
  <c r="AI82"/>
  <c r="BE82"/>
  <c r="BE103"/>
  <c r="BK58"/>
  <c r="BK59"/>
  <c r="U59"/>
  <c r="AI59"/>
  <c r="AD82"/>
  <c r="AP82"/>
  <c r="O82"/>
  <c r="S82"/>
  <c r="AR59"/>
  <c r="AR103"/>
  <c r="D42" i="9"/>
  <c r="AA82" i="8"/>
  <c r="AF82"/>
  <c r="E59"/>
  <c r="BC59"/>
  <c r="W59"/>
  <c r="Y59"/>
  <c r="R59"/>
  <c r="V59"/>
  <c r="AX59"/>
  <c r="AX103"/>
  <c r="BJ59"/>
  <c r="V82"/>
  <c r="Z82"/>
  <c r="AO82"/>
  <c r="AS82"/>
  <c r="BF82"/>
  <c r="BF103"/>
  <c r="BK82"/>
  <c r="BK103"/>
  <c r="BJ103"/>
  <c r="BF59"/>
  <c r="AT59"/>
  <c r="AL59"/>
  <c r="BE59"/>
  <c r="BA59"/>
  <c r="BA103"/>
  <c r="AW59"/>
  <c r="AW103"/>
  <c r="AO59"/>
  <c r="AO103"/>
  <c r="AG59"/>
  <c r="AJ59"/>
  <c r="N59"/>
  <c r="Z59"/>
  <c r="AK59"/>
  <c r="AN59"/>
  <c r="BI59"/>
  <c r="X59"/>
  <c r="AB59"/>
  <c r="Q59"/>
  <c r="AS59"/>
  <c r="AZ59"/>
  <c r="J42" i="9"/>
  <c r="G42"/>
  <c r="C42"/>
  <c r="O103" i="8"/>
  <c r="T103"/>
  <c r="BG103"/>
  <c r="AP103"/>
  <c r="H82"/>
  <c r="X82"/>
  <c r="AQ82"/>
  <c r="BC82"/>
  <c r="BC103"/>
  <c r="AZ103"/>
  <c r="V103"/>
  <c r="W103"/>
  <c r="AI103"/>
  <c r="AV82"/>
  <c r="AB103"/>
  <c r="Z103"/>
  <c r="Y103"/>
  <c r="AS103"/>
  <c r="X103"/>
  <c r="AN103"/>
  <c r="E103"/>
  <c r="C103"/>
  <c r="H103"/>
  <c r="S103"/>
  <c r="AE103"/>
  <c r="AV103"/>
  <c r="BB103"/>
  <c r="I103"/>
  <c r="P103"/>
  <c r="BD103"/>
  <c r="AL103"/>
  <c r="R103"/>
  <c r="J103"/>
  <c r="AD103"/>
  <c r="D103"/>
  <c r="AJ103"/>
  <c r="L103"/>
  <c r="AF103"/>
  <c r="AT103"/>
  <c r="U103"/>
  <c r="AQ103"/>
  <c r="BH59"/>
  <c r="BH103"/>
  <c r="K59"/>
  <c r="K103"/>
  <c r="G59"/>
  <c r="G103"/>
  <c r="F59"/>
  <c r="F103"/>
  <c r="M59"/>
  <c r="M103"/>
</calcChain>
</file>

<file path=xl/comments1.xml><?xml version="1.0" encoding="utf-8"?>
<comments xmlns="http://schemas.openxmlformats.org/spreadsheetml/2006/main">
  <authors>
    <author>sv_karthick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sv_karthick:</t>
        </r>
        <r>
          <rPr>
            <sz val="8"/>
            <color indexed="81"/>
            <rFont val="Tahoma"/>
            <family val="2"/>
          </rPr>
          <t xml:space="preserve">
Refers to Monthly Average AUM</t>
        </r>
      </text>
    </comment>
  </commentList>
</comments>
</file>

<file path=xl/sharedStrings.xml><?xml version="1.0" encoding="utf-8"?>
<sst xmlns="http://schemas.openxmlformats.org/spreadsheetml/2006/main" count="201" uniqueCount="164">
  <si>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</si>
  <si>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</si>
  <si>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</si>
  <si>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</si>
  <si>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</si>
  <si>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</si>
  <si>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</si>
  <si>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</si>
  <si>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</si>
  <si>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</si>
  <si>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</si>
  <si>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</si>
  <si>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</si>
  <si>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</si>
  <si>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</si>
  <si>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</si>
  <si>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</si>
  <si>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</si>
  <si>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</si>
  <si>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</si>
  <si>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</si>
  <si>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</si>
  <si>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</si>
  <si>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</si>
  <si>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</si>
  <si>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</si>
  <si>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</si>
  <si>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</si>
  <si>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</si>
  <si>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</si>
  <si>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</si>
  <si>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</si>
  <si>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</si>
  <si>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</si>
  <si>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</si>
  <si>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</si>
  <si>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</si>
  <si>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</si>
  <si>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</si>
  <si>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</si>
  <si>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</si>
  <si>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</si>
  <si>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</si>
  <si>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</si>
  <si>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</si>
  <si>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</si>
  <si>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</si>
  <si>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</si>
  <si>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</si>
  <si>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</si>
  <si>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</si>
  <si>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</si>
  <si>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</si>
  <si>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</si>
  <si>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</si>
  <si>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</si>
  <si>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</si>
  <si>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</si>
  <si>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</si>
  <si>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</si>
  <si>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</si>
  <si>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</si>
  <si>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</si>
  <si>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</si>
  <si>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</si>
  <si>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</si>
  <si>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</si>
  <si>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</si>
  <si>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</si>
  <si>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</si>
  <si>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</si>
  <si>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</si>
  <si>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</si>
  <si>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</si>
  <si>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</si>
  <si>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</si>
  <si>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</si>
  <si>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</si>
  <si>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</si>
  <si>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</si>
  <si>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</si>
  <si>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</si>
  <si>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</si>
  <si>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</si>
  <si>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</si>
  <si>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</si>
  <si>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</si>
  <si>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</si>
  <si>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</si>
  <si>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</si>
  <si>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</si>
  <si>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</si>
  <si>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</si>
  <si>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</si>
  <si>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</si>
  <si>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</si>
  <si>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</si>
  <si>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</si>
  <si>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</si>
  <si>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</si>
  <si>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L&amp;T Cash Fund</t>
  </si>
  <si>
    <t>L&amp;T Liquid Fund</t>
  </si>
  <si>
    <t>L&amp;T Gilt Fund</t>
  </si>
  <si>
    <t>L&amp;T Flexi Bond Fund</t>
  </si>
  <si>
    <t>L&amp;T Floating Rate Fund</t>
  </si>
  <si>
    <t>L&amp;T Income Opportunities Fund</t>
  </si>
  <si>
    <t>L&amp;T Low Duration Fund</t>
  </si>
  <si>
    <t>L&amp;T Monthly Income Plan</t>
  </si>
  <si>
    <t>L&amp;T Short Term Income Fund</t>
  </si>
  <si>
    <t>L&amp;T Short Term Opportunities Fund</t>
  </si>
  <si>
    <t>L&amp;T Triple Ace Bond Fund</t>
  </si>
  <si>
    <t>L&amp;T Ultra Short Term Fund</t>
  </si>
  <si>
    <t>L&amp;T Tax Advantage Fund</t>
  </si>
  <si>
    <t>L&amp;T Tax Saver Fund</t>
  </si>
  <si>
    <t>L&amp;T Equity Fund</t>
  </si>
  <si>
    <t>L&amp;T India Equity and Gold Fund</t>
  </si>
  <si>
    <t>L&amp;T India Large Cap Fund</t>
  </si>
  <si>
    <t>L&amp;T India Prudence Fund</t>
  </si>
  <si>
    <t>L&amp;T India Special Situations Fund</t>
  </si>
  <si>
    <t>L&amp;T India Value Fund</t>
  </si>
  <si>
    <t>L&amp;T Indo Asia Fund</t>
  </si>
  <si>
    <t>L&amp;T Infrastructure Fund</t>
  </si>
  <si>
    <t>L&amp;T Midcap Fund</t>
  </si>
  <si>
    <t>L&amp;T Global Real Assets Fund</t>
  </si>
  <si>
    <t>L&amp;T Mutual Fund (All figures in Rs. Crore)</t>
  </si>
  <si>
    <t>L&amp;T Arbitrage Opportunities Fund</t>
  </si>
  <si>
    <t>Telangana</t>
  </si>
  <si>
    <t>L&amp;T Business Cycles Fund</t>
  </si>
  <si>
    <t>L&amp;T FMP - Series X - Plan E (1000 days)</t>
  </si>
  <si>
    <t>L&amp;T FMP - Series X - Plan O (1027 days)</t>
  </si>
  <si>
    <t>L&amp;T FMP - Series XI - Plan C (1139 days)</t>
  </si>
  <si>
    <t>L&amp;T Equity Savings Fund</t>
  </si>
  <si>
    <t>L&amp;T Resurgent India Corporate Bond Fund</t>
  </si>
  <si>
    <t>TOTAL</t>
  </si>
  <si>
    <t>L&amp;T FMP - Series VIII - Plan G</t>
  </si>
  <si>
    <t>L&amp;T FMP - Series VIII - Plan I</t>
  </si>
  <si>
    <t>L&amp;T FMP - Series VIII - Plan J</t>
  </si>
  <si>
    <t>L&amp;T FMP - Series IX - Plan B</t>
  </si>
  <si>
    <t>L&amp;T FMP - Series IX - Plan D</t>
  </si>
  <si>
    <t>L&amp;T FMP - Series IX - Plan G</t>
  </si>
  <si>
    <t>L&amp;T FMP - Series IX - Plan H</t>
  </si>
  <si>
    <t>L&amp;T FMP - VII (April 1124D A)</t>
  </si>
  <si>
    <t>L&amp;T FMP - Series X - Plan B (1119 Days)</t>
  </si>
  <si>
    <t>L&amp;T FMP - Series X - Plan H (1155 Days)</t>
  </si>
  <si>
    <t>L&amp;T FMP - Series X - Plan M (1520 Days)</t>
  </si>
  <si>
    <t>L&amp;T FMP - Series X - Plan Q (1511 Days)</t>
  </si>
  <si>
    <t>L&amp;T FMP - Series X - Plan R (1506 Days)</t>
  </si>
  <si>
    <t>L&amp;T FMP - Series X - Plan S (1500 Days)</t>
  </si>
  <si>
    <t>L&amp;T FMP - Series X - Plan T (1500 Days)</t>
  </si>
  <si>
    <t>L&amp;T FMP - Series XI - Plan A (1484 Days)</t>
  </si>
  <si>
    <t>L&amp;T Long Term Advantage Fund - I</t>
  </si>
  <si>
    <t>L&amp;T Emerging Businesses Fund</t>
  </si>
  <si>
    <t>Delhi</t>
  </si>
  <si>
    <t>Puducherry</t>
  </si>
  <si>
    <t>ODISHA</t>
  </si>
  <si>
    <t>Note: Name of new states / union territories shall be added alphabetically</t>
  </si>
  <si>
    <t>L&amp;T FMP - Series 8 - Plan C (1101 Days)</t>
  </si>
  <si>
    <t>L&amp;T FMP - Series VIII - Plan F (1137 Days)</t>
  </si>
  <si>
    <t>L&amp;T FMP - VII (July 1189D A)</t>
  </si>
  <si>
    <t>L&amp;T FMP - VII (August1095D A)</t>
  </si>
  <si>
    <t>Table showing State wise /Union Territory wise contribution to Monthly Average AUM of category of schemes as on 31-Aug-2015</t>
  </si>
  <si>
    <t>L&amp;T Mutual Fund: Monthly Average Assets Under Management (AUM) as on August 31, 2015 (All figures in Rs. Crore)</t>
  </si>
  <si>
    <t>L&amp;T FMP - Series IX - Plan E</t>
  </si>
  <si>
    <t>L&amp;T FMP - Series IX - Plan J</t>
  </si>
</sst>
</file>

<file path=xl/styles.xml><?xml version="1.0" encoding="utf-8"?>
<styleSheet xmlns="http://schemas.openxmlformats.org/spreadsheetml/2006/main">
  <fonts count="18"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Trebuchet MS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4" fillId="0" borderId="0"/>
    <xf numFmtId="0" fontId="2" fillId="0" borderId="0"/>
  </cellStyleXfs>
  <cellXfs count="90">
    <xf numFmtId="0" fontId="0" fillId="0" borderId="0" xfId="0"/>
    <xf numFmtId="0" fontId="5" fillId="0" borderId="0" xfId="2" applyFont="1"/>
    <xf numFmtId="2" fontId="5" fillId="0" borderId="0" xfId="2" applyNumberFormat="1" applyFont="1"/>
    <xf numFmtId="0" fontId="0" fillId="0" borderId="0" xfId="0" applyBorder="1"/>
    <xf numFmtId="0" fontId="3" fillId="0" borderId="0" xfId="0" applyFont="1" applyBorder="1"/>
    <xf numFmtId="2" fontId="6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2" fontId="9" fillId="0" borderId="0" xfId="2" applyNumberFormat="1" applyFont="1"/>
    <xf numFmtId="0" fontId="9" fillId="0" borderId="0" xfId="2" applyFont="1"/>
    <xf numFmtId="2" fontId="8" fillId="0" borderId="0" xfId="2" applyNumberFormat="1" applyFont="1"/>
    <xf numFmtId="0" fontId="8" fillId="0" borderId="0" xfId="2" applyFont="1"/>
    <xf numFmtId="0" fontId="6" fillId="0" borderId="1" xfId="2" applyNumberFormat="1" applyFont="1" applyFill="1" applyBorder="1" applyAlignment="1">
      <alignment horizontal="center" wrapText="1"/>
    </xf>
    <xf numFmtId="0" fontId="6" fillId="0" borderId="2" xfId="2" applyNumberFormat="1" applyFont="1" applyFill="1" applyBorder="1" applyAlignment="1">
      <alignment horizontal="center" wrapText="1"/>
    </xf>
    <xf numFmtId="0" fontId="6" fillId="0" borderId="3" xfId="2" applyNumberFormat="1" applyFont="1" applyFill="1" applyBorder="1" applyAlignment="1">
      <alignment horizontal="center" wrapText="1"/>
    </xf>
    <xf numFmtId="0" fontId="3" fillId="0" borderId="4" xfId="0" applyFont="1" applyBorder="1"/>
    <xf numFmtId="0" fontId="3" fillId="0" borderId="0" xfId="0" applyFont="1" applyFill="1" applyBorder="1"/>
    <xf numFmtId="0" fontId="11" fillId="0" borderId="1" xfId="1" applyFont="1" applyBorder="1" applyAlignment="1">
      <alignment horizontal="center"/>
    </xf>
    <xf numFmtId="0" fontId="11" fillId="0" borderId="1" xfId="1" applyFont="1" applyBorder="1" applyAlignment="1">
      <alignment horizontal="left"/>
    </xf>
    <xf numFmtId="0" fontId="11" fillId="0" borderId="1" xfId="1" applyFont="1" applyBorder="1"/>
    <xf numFmtId="2" fontId="6" fillId="0" borderId="1" xfId="2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right" wrapText="1"/>
    </xf>
    <xf numFmtId="0" fontId="3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right"/>
    </xf>
    <xf numFmtId="2" fontId="6" fillId="0" borderId="6" xfId="2" applyNumberFormat="1" applyFont="1" applyFill="1" applyBorder="1"/>
    <xf numFmtId="0" fontId="3" fillId="0" borderId="7" xfId="0" applyFont="1" applyBorder="1"/>
    <xf numFmtId="0" fontId="0" fillId="0" borderId="5" xfId="0" applyBorder="1" applyAlignment="1">
      <alignment wrapText="1"/>
    </xf>
    <xf numFmtId="4" fontId="0" fillId="0" borderId="2" xfId="0" applyNumberFormat="1" applyBorder="1"/>
    <xf numFmtId="4" fontId="0" fillId="0" borderId="1" xfId="0" applyNumberFormat="1" applyBorder="1"/>
    <xf numFmtId="4" fontId="0" fillId="0" borderId="3" xfId="0" applyNumberFormat="1" applyBorder="1"/>
    <xf numFmtId="4" fontId="0" fillId="0" borderId="4" xfId="0" applyNumberForma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4" fontId="3" fillId="0" borderId="3" xfId="0" applyNumberFormat="1" applyFont="1" applyBorder="1"/>
    <xf numFmtId="4" fontId="3" fillId="0" borderId="4" xfId="0" applyNumberFormat="1" applyFont="1" applyBorder="1"/>
    <xf numFmtId="4" fontId="1" fillId="0" borderId="2" xfId="0" applyNumberFormat="1" applyFont="1" applyBorder="1"/>
    <xf numFmtId="4" fontId="1" fillId="0" borderId="1" xfId="0" applyNumberFormat="1" applyFont="1" applyBorder="1"/>
    <xf numFmtId="4" fontId="1" fillId="0" borderId="3" xfId="0" applyNumberFormat="1" applyFont="1" applyBorder="1"/>
    <xf numFmtId="4" fontId="1" fillId="0" borderId="4" xfId="0" applyNumberFormat="1" applyFont="1" applyBorder="1"/>
    <xf numFmtId="4" fontId="0" fillId="0" borderId="8" xfId="0" applyNumberFormat="1" applyBorder="1"/>
    <xf numFmtId="4" fontId="0" fillId="0" borderId="6" xfId="0" applyNumberFormat="1" applyBorder="1"/>
    <xf numFmtId="4" fontId="3" fillId="0" borderId="1" xfId="0" applyNumberFormat="1" applyFont="1" applyBorder="1" applyAlignment="1">
      <alignment horizontal="center"/>
    </xf>
    <xf numFmtId="4" fontId="11" fillId="0" borderId="1" xfId="1" applyNumberFormat="1" applyFont="1" applyBorder="1" applyAlignment="1">
      <alignment horizontal="right"/>
    </xf>
    <xf numFmtId="4" fontId="11" fillId="0" borderId="1" xfId="0" applyNumberFormat="1" applyFont="1" applyBorder="1"/>
    <xf numFmtId="0" fontId="11" fillId="0" borderId="1" xfId="0" applyFont="1" applyBorder="1"/>
    <xf numFmtId="0" fontId="3" fillId="0" borderId="1" xfId="0" applyFont="1" applyBorder="1" applyAlignment="1">
      <alignment vertical="center"/>
    </xf>
    <xf numFmtId="0" fontId="0" fillId="0" borderId="5" xfId="0" applyBorder="1" applyAlignment="1">
      <alignment horizontal="right"/>
    </xf>
    <xf numFmtId="0" fontId="0" fillId="0" borderId="5" xfId="0" applyFill="1" applyBorder="1" applyAlignment="1">
      <alignment horizontal="right"/>
    </xf>
    <xf numFmtId="0" fontId="14" fillId="0" borderId="9" xfId="0" applyNumberFormat="1" applyFont="1" applyFill="1" applyBorder="1" applyAlignment="1" applyProtection="1">
      <alignment horizontal="center" vertical="top" readingOrder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" xfId="0" applyBorder="1" applyAlignment="1">
      <alignment horizontal="center"/>
    </xf>
    <xf numFmtId="49" fontId="16" fillId="0" borderId="24" xfId="1" applyNumberFormat="1" applyFont="1" applyFill="1" applyBorder="1" applyAlignment="1">
      <alignment horizontal="center" vertical="center" wrapText="1"/>
    </xf>
    <xf numFmtId="49" fontId="16" fillId="0" borderId="4" xfId="1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8" fillId="0" borderId="16" xfId="2" applyNumberFormat="1" applyFont="1" applyFill="1" applyBorder="1" applyAlignment="1">
      <alignment horizontal="center"/>
    </xf>
    <xf numFmtId="2" fontId="8" fillId="0" borderId="17" xfId="2" applyNumberFormat="1" applyFont="1" applyFill="1" applyBorder="1" applyAlignment="1">
      <alignment horizontal="center"/>
    </xf>
    <xf numFmtId="2" fontId="8" fillId="0" borderId="18" xfId="2" applyNumberFormat="1" applyFont="1" applyFill="1" applyBorder="1" applyAlignment="1">
      <alignment horizontal="center"/>
    </xf>
    <xf numFmtId="3" fontId="8" fillId="0" borderId="21" xfId="2" applyNumberFormat="1" applyFont="1" applyFill="1" applyBorder="1" applyAlignment="1">
      <alignment horizontal="center" vertical="center" wrapText="1"/>
    </xf>
    <xf numFmtId="3" fontId="8" fillId="0" borderId="22" xfId="2" applyNumberFormat="1" applyFont="1" applyFill="1" applyBorder="1" applyAlignment="1">
      <alignment horizontal="center" vertical="center" wrapText="1"/>
    </xf>
    <xf numFmtId="3" fontId="8" fillId="0" borderId="23" xfId="2" applyNumberFormat="1" applyFont="1" applyFill="1" applyBorder="1" applyAlignment="1">
      <alignment horizontal="center" vertical="center" wrapText="1"/>
    </xf>
    <xf numFmtId="2" fontId="8" fillId="0" borderId="13" xfId="2" applyNumberFormat="1" applyFont="1" applyFill="1" applyBorder="1" applyAlignment="1">
      <alignment horizontal="center" vertical="top" wrapText="1"/>
    </xf>
    <xf numFmtId="2" fontId="8" fillId="0" borderId="14" xfId="2" applyNumberFormat="1" applyFont="1" applyFill="1" applyBorder="1" applyAlignment="1">
      <alignment horizontal="center" vertical="top" wrapText="1"/>
    </xf>
    <xf numFmtId="2" fontId="8" fillId="0" borderId="15" xfId="2" applyNumberFormat="1" applyFont="1" applyFill="1" applyBorder="1" applyAlignment="1">
      <alignment horizontal="center" vertical="top" wrapText="1"/>
    </xf>
    <xf numFmtId="49" fontId="16" fillId="0" borderId="12" xfId="1" applyNumberFormat="1" applyFont="1" applyFill="1" applyBorder="1" applyAlignment="1">
      <alignment horizontal="center" vertical="center" wrapText="1"/>
    </xf>
    <xf numFmtId="49" fontId="16" fillId="0" borderId="5" xfId="1" applyNumberFormat="1" applyFont="1" applyFill="1" applyBorder="1" applyAlignment="1">
      <alignment horizontal="center" vertical="center" wrapText="1"/>
    </xf>
    <xf numFmtId="2" fontId="8" fillId="0" borderId="16" xfId="2" applyNumberFormat="1" applyFont="1" applyFill="1" applyBorder="1" applyAlignment="1">
      <alignment horizontal="center" vertical="top" wrapText="1"/>
    </xf>
    <xf numFmtId="2" fontId="8" fillId="0" borderId="17" xfId="2" applyNumberFormat="1" applyFont="1" applyFill="1" applyBorder="1" applyAlignment="1">
      <alignment horizontal="center" vertical="top" wrapText="1"/>
    </xf>
    <xf numFmtId="2" fontId="8" fillId="0" borderId="18" xfId="2" applyNumberFormat="1" applyFont="1" applyFill="1" applyBorder="1" applyAlignment="1">
      <alignment horizontal="center" vertical="top" wrapText="1"/>
    </xf>
    <xf numFmtId="2" fontId="8" fillId="0" borderId="10" xfId="2" applyNumberFormat="1" applyFont="1" applyFill="1" applyBorder="1" applyAlignment="1">
      <alignment horizontal="center" vertical="top" wrapText="1"/>
    </xf>
    <xf numFmtId="2" fontId="8" fillId="0" borderId="11" xfId="2" applyNumberFormat="1" applyFont="1" applyFill="1" applyBorder="1" applyAlignment="1">
      <alignment horizontal="center" vertical="top" wrapText="1"/>
    </xf>
    <xf numFmtId="2" fontId="8" fillId="0" borderId="12" xfId="2" applyNumberFormat="1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left"/>
    </xf>
    <xf numFmtId="0" fontId="15" fillId="0" borderId="8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2" fontId="17" fillId="0" borderId="16" xfId="2" applyNumberFormat="1" applyFont="1" applyFill="1" applyBorder="1" applyAlignment="1">
      <alignment horizontal="center" vertical="top" wrapText="1"/>
    </xf>
    <xf numFmtId="2" fontId="17" fillId="0" borderId="17" xfId="2" applyNumberFormat="1" applyFont="1" applyFill="1" applyBorder="1" applyAlignment="1">
      <alignment horizontal="center" vertical="top" wrapText="1"/>
    </xf>
    <xf numFmtId="2" fontId="17" fillId="0" borderId="18" xfId="2" applyNumberFormat="1" applyFont="1" applyFill="1" applyBorder="1" applyAlignment="1">
      <alignment horizontal="center"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T114"/>
  <sheetViews>
    <sheetView tabSelected="1" zoomScale="85" zoomScaleNormal="85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1" sqref="C1:BK1"/>
    </sheetView>
  </sheetViews>
  <sheetFormatPr defaultRowHeight="12.75"/>
  <cols>
    <col min="1" max="1" width="5" style="3" customWidth="1"/>
    <col min="2" max="2" width="47.5703125" style="3" customWidth="1"/>
    <col min="3" max="3" width="5.28515625" style="3" bestFit="1" customWidth="1"/>
    <col min="4" max="4" width="8.140625" style="3" bestFit="1" customWidth="1"/>
    <col min="5" max="7" width="5.28515625" style="3" bestFit="1" customWidth="1"/>
    <col min="8" max="8" width="6.7109375" style="3" bestFit="1" customWidth="1"/>
    <col min="9" max="9" width="8.7109375" style="3" bestFit="1" customWidth="1"/>
    <col min="10" max="10" width="8.140625" style="3" bestFit="1" customWidth="1"/>
    <col min="11" max="11" width="5.28515625" style="3" bestFit="1" customWidth="1"/>
    <col min="12" max="12" width="7.5703125" style="3" customWidth="1"/>
    <col min="13" max="13" width="5.28515625" style="3" bestFit="1" customWidth="1"/>
    <col min="14" max="14" width="6.28515625" style="3" bestFit="1" customWidth="1"/>
    <col min="15" max="17" width="5.28515625" style="3" bestFit="1" customWidth="1"/>
    <col min="18" max="18" width="5.7109375" style="3" bestFit="1" customWidth="1"/>
    <col min="19" max="19" width="6.7109375" style="3" bestFit="1" customWidth="1"/>
    <col min="20" max="20" width="6.28515625" style="3" bestFit="1" customWidth="1"/>
    <col min="21" max="21" width="5.28515625" style="3" bestFit="1" customWidth="1"/>
    <col min="22" max="22" width="5.7109375" style="3" bestFit="1" customWidth="1"/>
    <col min="23" max="23" width="5.28515625" style="3" bestFit="1" customWidth="1"/>
    <col min="24" max="24" width="7.28515625" style="3" bestFit="1" customWidth="1"/>
    <col min="25" max="27" width="5.28515625" style="3" bestFit="1" customWidth="1"/>
    <col min="28" max="28" width="5.7109375" style="3" bestFit="1" customWidth="1"/>
    <col min="29" max="29" width="6.7109375" style="3" bestFit="1" customWidth="1"/>
    <col min="30" max="31" width="5.28515625" style="3" bestFit="1" customWidth="1"/>
    <col min="32" max="32" width="7" style="3" bestFit="1" customWidth="1"/>
    <col min="33" max="43" width="5.28515625" style="3" bestFit="1" customWidth="1"/>
    <col min="44" max="44" width="6.28515625" style="3" bestFit="1" customWidth="1"/>
    <col min="45" max="47" width="5.28515625" style="3" bestFit="1" customWidth="1"/>
    <col min="48" max="48" width="8.140625" style="3" bestFit="1" customWidth="1"/>
    <col min="49" max="49" width="8.5703125" style="3" customWidth="1"/>
    <col min="50" max="50" width="6.7109375" style="3" bestFit="1" customWidth="1"/>
    <col min="51" max="51" width="5.28515625" style="3" bestFit="1" customWidth="1"/>
    <col min="52" max="52" width="8.85546875" style="3" customWidth="1"/>
    <col min="53" max="57" width="5.28515625" style="3" bestFit="1" customWidth="1"/>
    <col min="58" max="59" width="8.140625" style="3" bestFit="1" customWidth="1"/>
    <col min="60" max="60" width="5.7109375" style="3" bestFit="1" customWidth="1"/>
    <col min="61" max="61" width="5.28515625" style="3" bestFit="1" customWidth="1"/>
    <col min="62" max="62" width="7.7109375" style="3" customWidth="1"/>
    <col min="63" max="63" width="10.85546875" style="3" customWidth="1"/>
    <col min="64" max="16384" width="9.140625" style="3"/>
  </cols>
  <sheetData>
    <row r="1" spans="1:98" s="1" customFormat="1" ht="19.5" thickBot="1">
      <c r="A1" s="57" t="s">
        <v>75</v>
      </c>
      <c r="B1" s="73" t="s">
        <v>32</v>
      </c>
      <c r="C1" s="87" t="s">
        <v>161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9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98" s="9" customFormat="1" ht="18.75" thickBot="1">
      <c r="A2" s="58"/>
      <c r="B2" s="74"/>
      <c r="C2" s="75" t="s">
        <v>31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7"/>
      <c r="W2" s="75" t="s">
        <v>27</v>
      </c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7"/>
      <c r="AQ2" s="75" t="s">
        <v>28</v>
      </c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7"/>
      <c r="BK2" s="67" t="s">
        <v>25</v>
      </c>
      <c r="BL2" s="8"/>
      <c r="BM2" s="8"/>
      <c r="BN2" s="8"/>
      <c r="BO2" s="8"/>
      <c r="BP2" s="8"/>
      <c r="BQ2" s="8"/>
      <c r="BR2" s="8"/>
      <c r="BS2" s="8"/>
      <c r="BT2" s="8"/>
      <c r="BU2" s="8"/>
    </row>
    <row r="3" spans="1:98" s="11" customFormat="1" ht="18.75" thickBot="1">
      <c r="A3" s="58"/>
      <c r="B3" s="74"/>
      <c r="C3" s="64" t="s">
        <v>12</v>
      </c>
      <c r="D3" s="65"/>
      <c r="E3" s="65"/>
      <c r="F3" s="65"/>
      <c r="G3" s="65"/>
      <c r="H3" s="65"/>
      <c r="I3" s="65"/>
      <c r="J3" s="65"/>
      <c r="K3" s="65"/>
      <c r="L3" s="66"/>
      <c r="M3" s="64" t="s">
        <v>13</v>
      </c>
      <c r="N3" s="65"/>
      <c r="O3" s="65"/>
      <c r="P3" s="65"/>
      <c r="Q3" s="65"/>
      <c r="R3" s="65"/>
      <c r="S3" s="65"/>
      <c r="T3" s="65"/>
      <c r="U3" s="65"/>
      <c r="V3" s="66"/>
      <c r="W3" s="64" t="s">
        <v>12</v>
      </c>
      <c r="X3" s="65"/>
      <c r="Y3" s="65"/>
      <c r="Z3" s="65"/>
      <c r="AA3" s="65"/>
      <c r="AB3" s="65"/>
      <c r="AC3" s="65"/>
      <c r="AD3" s="65"/>
      <c r="AE3" s="65"/>
      <c r="AF3" s="66"/>
      <c r="AG3" s="64" t="s">
        <v>13</v>
      </c>
      <c r="AH3" s="65"/>
      <c r="AI3" s="65"/>
      <c r="AJ3" s="65"/>
      <c r="AK3" s="65"/>
      <c r="AL3" s="65"/>
      <c r="AM3" s="65"/>
      <c r="AN3" s="65"/>
      <c r="AO3" s="65"/>
      <c r="AP3" s="66"/>
      <c r="AQ3" s="64" t="s">
        <v>12</v>
      </c>
      <c r="AR3" s="65"/>
      <c r="AS3" s="65"/>
      <c r="AT3" s="65"/>
      <c r="AU3" s="65"/>
      <c r="AV3" s="65"/>
      <c r="AW3" s="65"/>
      <c r="AX3" s="65"/>
      <c r="AY3" s="65"/>
      <c r="AZ3" s="66"/>
      <c r="BA3" s="64" t="s">
        <v>13</v>
      </c>
      <c r="BB3" s="65"/>
      <c r="BC3" s="65"/>
      <c r="BD3" s="65"/>
      <c r="BE3" s="65"/>
      <c r="BF3" s="65"/>
      <c r="BG3" s="65"/>
      <c r="BH3" s="65"/>
      <c r="BI3" s="65"/>
      <c r="BJ3" s="66"/>
      <c r="BK3" s="68"/>
      <c r="BL3" s="10"/>
      <c r="BM3" s="10"/>
      <c r="BN3" s="10"/>
      <c r="BO3" s="10"/>
      <c r="BP3" s="10"/>
      <c r="BQ3" s="10"/>
      <c r="BR3" s="10"/>
      <c r="BS3" s="10"/>
      <c r="BT3" s="10"/>
      <c r="BU3" s="10"/>
    </row>
    <row r="4" spans="1:98" s="11" customFormat="1" ht="18">
      <c r="A4" s="58"/>
      <c r="B4" s="74"/>
      <c r="C4" s="78" t="s">
        <v>38</v>
      </c>
      <c r="D4" s="79"/>
      <c r="E4" s="79"/>
      <c r="F4" s="79"/>
      <c r="G4" s="80"/>
      <c r="H4" s="70" t="s">
        <v>39</v>
      </c>
      <c r="I4" s="71"/>
      <c r="J4" s="71"/>
      <c r="K4" s="71"/>
      <c r="L4" s="72"/>
      <c r="M4" s="78" t="s">
        <v>38</v>
      </c>
      <c r="N4" s="79"/>
      <c r="O4" s="79"/>
      <c r="P4" s="79"/>
      <c r="Q4" s="80"/>
      <c r="R4" s="70" t="s">
        <v>39</v>
      </c>
      <c r="S4" s="71"/>
      <c r="T4" s="71"/>
      <c r="U4" s="71"/>
      <c r="V4" s="72"/>
      <c r="W4" s="78" t="s">
        <v>38</v>
      </c>
      <c r="X4" s="79"/>
      <c r="Y4" s="79"/>
      <c r="Z4" s="79"/>
      <c r="AA4" s="80"/>
      <c r="AB4" s="70" t="s">
        <v>39</v>
      </c>
      <c r="AC4" s="71"/>
      <c r="AD4" s="71"/>
      <c r="AE4" s="71"/>
      <c r="AF4" s="72"/>
      <c r="AG4" s="78" t="s">
        <v>38</v>
      </c>
      <c r="AH4" s="79"/>
      <c r="AI4" s="79"/>
      <c r="AJ4" s="79"/>
      <c r="AK4" s="80"/>
      <c r="AL4" s="70" t="s">
        <v>39</v>
      </c>
      <c r="AM4" s="71"/>
      <c r="AN4" s="71"/>
      <c r="AO4" s="71"/>
      <c r="AP4" s="72"/>
      <c r="AQ4" s="78" t="s">
        <v>38</v>
      </c>
      <c r="AR4" s="79"/>
      <c r="AS4" s="79"/>
      <c r="AT4" s="79"/>
      <c r="AU4" s="80"/>
      <c r="AV4" s="70" t="s">
        <v>39</v>
      </c>
      <c r="AW4" s="71"/>
      <c r="AX4" s="71"/>
      <c r="AY4" s="71"/>
      <c r="AZ4" s="72"/>
      <c r="BA4" s="78" t="s">
        <v>38</v>
      </c>
      <c r="BB4" s="79"/>
      <c r="BC4" s="79"/>
      <c r="BD4" s="79"/>
      <c r="BE4" s="80"/>
      <c r="BF4" s="70" t="s">
        <v>39</v>
      </c>
      <c r="BG4" s="71"/>
      <c r="BH4" s="71"/>
      <c r="BI4" s="71"/>
      <c r="BJ4" s="72"/>
      <c r="BK4" s="68"/>
      <c r="BL4" s="10"/>
      <c r="BM4" s="10"/>
      <c r="BN4" s="10"/>
      <c r="BO4" s="10"/>
      <c r="BP4" s="10"/>
      <c r="BQ4" s="10"/>
      <c r="BR4" s="10"/>
      <c r="BS4" s="10"/>
      <c r="BT4" s="10"/>
      <c r="BU4" s="10"/>
    </row>
    <row r="5" spans="1:98" s="7" customFormat="1" ht="15" customHeight="1">
      <c r="A5" s="58"/>
      <c r="B5" s="74"/>
      <c r="C5" s="13">
        <v>1</v>
      </c>
      <c r="D5" s="12">
        <v>2</v>
      </c>
      <c r="E5" s="12">
        <v>3</v>
      </c>
      <c r="F5" s="12">
        <v>4</v>
      </c>
      <c r="G5" s="14">
        <v>5</v>
      </c>
      <c r="H5" s="13">
        <v>1</v>
      </c>
      <c r="I5" s="12">
        <v>2</v>
      </c>
      <c r="J5" s="12">
        <v>3</v>
      </c>
      <c r="K5" s="12">
        <v>4</v>
      </c>
      <c r="L5" s="14">
        <v>5</v>
      </c>
      <c r="M5" s="13">
        <v>1</v>
      </c>
      <c r="N5" s="12">
        <v>2</v>
      </c>
      <c r="O5" s="12">
        <v>3</v>
      </c>
      <c r="P5" s="12">
        <v>4</v>
      </c>
      <c r="Q5" s="14">
        <v>5</v>
      </c>
      <c r="R5" s="13">
        <v>1</v>
      </c>
      <c r="S5" s="12">
        <v>2</v>
      </c>
      <c r="T5" s="12">
        <v>3</v>
      </c>
      <c r="U5" s="12">
        <v>4</v>
      </c>
      <c r="V5" s="14">
        <v>5</v>
      </c>
      <c r="W5" s="13">
        <v>1</v>
      </c>
      <c r="X5" s="12">
        <v>2</v>
      </c>
      <c r="Y5" s="12">
        <v>3</v>
      </c>
      <c r="Z5" s="12">
        <v>4</v>
      </c>
      <c r="AA5" s="14">
        <v>5</v>
      </c>
      <c r="AB5" s="13">
        <v>1</v>
      </c>
      <c r="AC5" s="12">
        <v>2</v>
      </c>
      <c r="AD5" s="12">
        <v>3</v>
      </c>
      <c r="AE5" s="12">
        <v>4</v>
      </c>
      <c r="AF5" s="14">
        <v>5</v>
      </c>
      <c r="AG5" s="13">
        <v>1</v>
      </c>
      <c r="AH5" s="12">
        <v>2</v>
      </c>
      <c r="AI5" s="12">
        <v>3</v>
      </c>
      <c r="AJ5" s="12">
        <v>4</v>
      </c>
      <c r="AK5" s="14">
        <v>5</v>
      </c>
      <c r="AL5" s="13">
        <v>1</v>
      </c>
      <c r="AM5" s="12">
        <v>2</v>
      </c>
      <c r="AN5" s="12">
        <v>3</v>
      </c>
      <c r="AO5" s="12">
        <v>4</v>
      </c>
      <c r="AP5" s="14">
        <v>5</v>
      </c>
      <c r="AQ5" s="13">
        <v>1</v>
      </c>
      <c r="AR5" s="12">
        <v>2</v>
      </c>
      <c r="AS5" s="12">
        <v>3</v>
      </c>
      <c r="AT5" s="12">
        <v>4</v>
      </c>
      <c r="AU5" s="14">
        <v>5</v>
      </c>
      <c r="AV5" s="13">
        <v>1</v>
      </c>
      <c r="AW5" s="12">
        <v>2</v>
      </c>
      <c r="AX5" s="12">
        <v>3</v>
      </c>
      <c r="AY5" s="12">
        <v>4</v>
      </c>
      <c r="AZ5" s="14">
        <v>5</v>
      </c>
      <c r="BA5" s="13">
        <v>1</v>
      </c>
      <c r="BB5" s="12">
        <v>2</v>
      </c>
      <c r="BC5" s="12">
        <v>3</v>
      </c>
      <c r="BD5" s="12">
        <v>4</v>
      </c>
      <c r="BE5" s="14">
        <v>5</v>
      </c>
      <c r="BF5" s="13">
        <v>1</v>
      </c>
      <c r="BG5" s="12">
        <v>2</v>
      </c>
      <c r="BH5" s="12">
        <v>3</v>
      </c>
      <c r="BI5" s="12">
        <v>4</v>
      </c>
      <c r="BJ5" s="14">
        <v>5</v>
      </c>
      <c r="BK5" s="69"/>
      <c r="BL5" s="5"/>
      <c r="BM5" s="5"/>
      <c r="BN5" s="5"/>
      <c r="BO5" s="5"/>
      <c r="BP5" s="5"/>
      <c r="BQ5" s="5"/>
      <c r="BR5" s="5"/>
      <c r="BS5" s="5"/>
      <c r="BT5" s="5"/>
      <c r="BU5" s="5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</row>
    <row r="6" spans="1:98">
      <c r="A6" s="15" t="s">
        <v>0</v>
      </c>
      <c r="B6" s="22" t="s">
        <v>6</v>
      </c>
      <c r="C6" s="54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6"/>
    </row>
    <row r="7" spans="1:98">
      <c r="A7" s="15" t="s">
        <v>76</v>
      </c>
      <c r="B7" s="23" t="s">
        <v>14</v>
      </c>
      <c r="C7" s="54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6"/>
    </row>
    <row r="8" spans="1:98">
      <c r="A8" s="15"/>
      <c r="B8" s="51" t="s">
        <v>100</v>
      </c>
      <c r="C8" s="32">
        <v>0</v>
      </c>
      <c r="D8" s="33">
        <v>0</v>
      </c>
      <c r="E8" s="33">
        <v>0</v>
      </c>
      <c r="F8" s="33">
        <v>0</v>
      </c>
      <c r="G8" s="34">
        <v>0</v>
      </c>
      <c r="H8" s="32">
        <v>0.76644398400000002</v>
      </c>
      <c r="I8" s="33">
        <v>258.03364049700002</v>
      </c>
      <c r="J8" s="33">
        <v>9.3558638629999997</v>
      </c>
      <c r="K8" s="33">
        <v>0</v>
      </c>
      <c r="L8" s="34">
        <v>3.3947736050000001</v>
      </c>
      <c r="M8" s="32">
        <v>0</v>
      </c>
      <c r="N8" s="33">
        <v>0</v>
      </c>
      <c r="O8" s="33">
        <v>0</v>
      </c>
      <c r="P8" s="33">
        <v>0</v>
      </c>
      <c r="Q8" s="34">
        <v>0</v>
      </c>
      <c r="R8" s="32">
        <v>0.39358507399999998</v>
      </c>
      <c r="S8" s="33">
        <v>23.020438314</v>
      </c>
      <c r="T8" s="33">
        <v>0</v>
      </c>
      <c r="U8" s="33">
        <v>0</v>
      </c>
      <c r="V8" s="34">
        <v>0.133197287</v>
      </c>
      <c r="W8" s="32">
        <v>0</v>
      </c>
      <c r="X8" s="33">
        <v>5.5521725000000001E-2</v>
      </c>
      <c r="Y8" s="33">
        <v>0</v>
      </c>
      <c r="Z8" s="33">
        <v>0</v>
      </c>
      <c r="AA8" s="34">
        <v>0</v>
      </c>
      <c r="AB8" s="32">
        <v>2.3835493999999999E-2</v>
      </c>
      <c r="AC8" s="33">
        <v>0.608005605</v>
      </c>
      <c r="AD8" s="33">
        <v>0</v>
      </c>
      <c r="AE8" s="33">
        <v>0</v>
      </c>
      <c r="AF8" s="34">
        <v>0.77512503799999999</v>
      </c>
      <c r="AG8" s="32">
        <v>0</v>
      </c>
      <c r="AH8" s="33">
        <v>0</v>
      </c>
      <c r="AI8" s="33">
        <v>0</v>
      </c>
      <c r="AJ8" s="33">
        <v>0</v>
      </c>
      <c r="AK8" s="34">
        <v>0</v>
      </c>
      <c r="AL8" s="32">
        <v>2.5496870000000001E-2</v>
      </c>
      <c r="AM8" s="33">
        <v>0</v>
      </c>
      <c r="AN8" s="33">
        <v>0</v>
      </c>
      <c r="AO8" s="33">
        <v>0</v>
      </c>
      <c r="AP8" s="34">
        <v>0</v>
      </c>
      <c r="AQ8" s="32">
        <v>0</v>
      </c>
      <c r="AR8" s="33">
        <v>0</v>
      </c>
      <c r="AS8" s="33">
        <v>0</v>
      </c>
      <c r="AT8" s="33">
        <v>0</v>
      </c>
      <c r="AU8" s="34">
        <v>0</v>
      </c>
      <c r="AV8" s="32">
        <v>11.895279619</v>
      </c>
      <c r="AW8" s="33">
        <v>47.462041994000003</v>
      </c>
      <c r="AX8" s="33">
        <v>0</v>
      </c>
      <c r="AY8" s="33">
        <v>0</v>
      </c>
      <c r="AZ8" s="34">
        <v>164.57054630799999</v>
      </c>
      <c r="BA8" s="32">
        <v>0</v>
      </c>
      <c r="BB8" s="33">
        <v>0</v>
      </c>
      <c r="BC8" s="33">
        <v>0</v>
      </c>
      <c r="BD8" s="33">
        <v>0</v>
      </c>
      <c r="BE8" s="34">
        <v>0</v>
      </c>
      <c r="BF8" s="32">
        <v>4.6013842919999997</v>
      </c>
      <c r="BG8" s="33">
        <v>8.1291610409999997</v>
      </c>
      <c r="BH8" s="33">
        <v>2.4396884239999999</v>
      </c>
      <c r="BI8" s="33">
        <v>0</v>
      </c>
      <c r="BJ8" s="34">
        <v>7.5399972059999998</v>
      </c>
      <c r="BK8" s="35">
        <v>543.22402623999994</v>
      </c>
    </row>
    <row r="9" spans="1:98">
      <c r="A9" s="15"/>
      <c r="B9" s="51" t="s">
        <v>101</v>
      </c>
      <c r="C9" s="32">
        <v>0</v>
      </c>
      <c r="D9" s="33">
        <v>285.33461932199998</v>
      </c>
      <c r="E9" s="33">
        <v>0</v>
      </c>
      <c r="F9" s="33">
        <v>0</v>
      </c>
      <c r="G9" s="34">
        <v>0</v>
      </c>
      <c r="H9" s="32">
        <v>3.9451025030000002</v>
      </c>
      <c r="I9" s="33">
        <v>2422.924546573</v>
      </c>
      <c r="J9" s="33">
        <v>1440.194792883</v>
      </c>
      <c r="K9" s="33">
        <v>4.5394689780000004</v>
      </c>
      <c r="L9" s="34">
        <v>98.920745721000003</v>
      </c>
      <c r="M9" s="32">
        <v>0</v>
      </c>
      <c r="N9" s="33">
        <v>0</v>
      </c>
      <c r="O9" s="33">
        <v>0</v>
      </c>
      <c r="P9" s="33">
        <v>0</v>
      </c>
      <c r="Q9" s="34">
        <v>0</v>
      </c>
      <c r="R9" s="32">
        <v>1.315387326</v>
      </c>
      <c r="S9" s="33">
        <v>1.0356080889999999</v>
      </c>
      <c r="T9" s="33">
        <v>54.441782797000002</v>
      </c>
      <c r="U9" s="33">
        <v>0</v>
      </c>
      <c r="V9" s="34">
        <v>0.58240117000000002</v>
      </c>
      <c r="W9" s="32">
        <v>0</v>
      </c>
      <c r="X9" s="33">
        <v>94.595797442999995</v>
      </c>
      <c r="Y9" s="33">
        <v>0</v>
      </c>
      <c r="Z9" s="33">
        <v>0</v>
      </c>
      <c r="AA9" s="34">
        <v>0</v>
      </c>
      <c r="AB9" s="32">
        <v>9.3657392000000006E-2</v>
      </c>
      <c r="AC9" s="33">
        <v>179.84307764900001</v>
      </c>
      <c r="AD9" s="33">
        <v>0</v>
      </c>
      <c r="AE9" s="33">
        <v>0</v>
      </c>
      <c r="AF9" s="34">
        <v>11.323722668</v>
      </c>
      <c r="AG9" s="32">
        <v>0</v>
      </c>
      <c r="AH9" s="33">
        <v>0</v>
      </c>
      <c r="AI9" s="33">
        <v>0</v>
      </c>
      <c r="AJ9" s="33">
        <v>0</v>
      </c>
      <c r="AK9" s="34">
        <v>0</v>
      </c>
      <c r="AL9" s="32">
        <v>3.6329230000000001E-3</v>
      </c>
      <c r="AM9" s="33">
        <v>0</v>
      </c>
      <c r="AN9" s="33">
        <v>0</v>
      </c>
      <c r="AO9" s="33">
        <v>0</v>
      </c>
      <c r="AP9" s="34">
        <v>9.3715617000000001E-2</v>
      </c>
      <c r="AQ9" s="32">
        <v>0</v>
      </c>
      <c r="AR9" s="33">
        <v>16.790035964000001</v>
      </c>
      <c r="AS9" s="33">
        <v>0</v>
      </c>
      <c r="AT9" s="33">
        <v>0</v>
      </c>
      <c r="AU9" s="34">
        <v>0</v>
      </c>
      <c r="AV9" s="32">
        <v>7.8971209269999996</v>
      </c>
      <c r="AW9" s="33">
        <v>856.406853458</v>
      </c>
      <c r="AX9" s="33">
        <v>601.12855673599995</v>
      </c>
      <c r="AY9" s="33">
        <v>0</v>
      </c>
      <c r="AZ9" s="34">
        <v>122.060189257</v>
      </c>
      <c r="BA9" s="32">
        <v>0</v>
      </c>
      <c r="BB9" s="33">
        <v>0</v>
      </c>
      <c r="BC9" s="33">
        <v>0</v>
      </c>
      <c r="BD9" s="33">
        <v>0</v>
      </c>
      <c r="BE9" s="34">
        <v>0</v>
      </c>
      <c r="BF9" s="32">
        <v>4.5862806709999999</v>
      </c>
      <c r="BG9" s="33">
        <v>58.241639452000001</v>
      </c>
      <c r="BH9" s="33">
        <v>4.316481316</v>
      </c>
      <c r="BI9" s="33">
        <v>0</v>
      </c>
      <c r="BJ9" s="34">
        <v>4.6815029539999999</v>
      </c>
      <c r="BK9" s="35">
        <v>6275.2967197890002</v>
      </c>
    </row>
    <row r="10" spans="1:98">
      <c r="A10" s="15"/>
      <c r="B10" s="24" t="s">
        <v>85</v>
      </c>
      <c r="C10" s="32">
        <f t="shared" ref="C10:AH10" si="0">SUM(C8:C9)</f>
        <v>0</v>
      </c>
      <c r="D10" s="33">
        <f t="shared" si="0"/>
        <v>285.33461932199998</v>
      </c>
      <c r="E10" s="33">
        <f t="shared" si="0"/>
        <v>0</v>
      </c>
      <c r="F10" s="33">
        <f t="shared" si="0"/>
        <v>0</v>
      </c>
      <c r="G10" s="34">
        <f t="shared" si="0"/>
        <v>0</v>
      </c>
      <c r="H10" s="32">
        <f t="shared" si="0"/>
        <v>4.7115464870000006</v>
      </c>
      <c r="I10" s="33">
        <f t="shared" si="0"/>
        <v>2680.9581870699999</v>
      </c>
      <c r="J10" s="33">
        <f t="shared" si="0"/>
        <v>1449.550656746</v>
      </c>
      <c r="K10" s="33">
        <f t="shared" si="0"/>
        <v>4.5394689780000004</v>
      </c>
      <c r="L10" s="34">
        <f t="shared" si="0"/>
        <v>102.315519326</v>
      </c>
      <c r="M10" s="32">
        <f t="shared" si="0"/>
        <v>0</v>
      </c>
      <c r="N10" s="33">
        <f t="shared" si="0"/>
        <v>0</v>
      </c>
      <c r="O10" s="33">
        <f t="shared" si="0"/>
        <v>0</v>
      </c>
      <c r="P10" s="33">
        <f t="shared" si="0"/>
        <v>0</v>
      </c>
      <c r="Q10" s="34">
        <f t="shared" si="0"/>
        <v>0</v>
      </c>
      <c r="R10" s="32">
        <f t="shared" si="0"/>
        <v>1.7089723999999999</v>
      </c>
      <c r="S10" s="33">
        <f t="shared" si="0"/>
        <v>24.056046403</v>
      </c>
      <c r="T10" s="33">
        <f t="shared" si="0"/>
        <v>54.441782797000002</v>
      </c>
      <c r="U10" s="33">
        <f t="shared" si="0"/>
        <v>0</v>
      </c>
      <c r="V10" s="34">
        <f t="shared" si="0"/>
        <v>0.71559845700000002</v>
      </c>
      <c r="W10" s="32">
        <f t="shared" si="0"/>
        <v>0</v>
      </c>
      <c r="X10" s="33">
        <f t="shared" si="0"/>
        <v>94.651319168000001</v>
      </c>
      <c r="Y10" s="33">
        <f t="shared" si="0"/>
        <v>0</v>
      </c>
      <c r="Z10" s="33">
        <f t="shared" si="0"/>
        <v>0</v>
      </c>
      <c r="AA10" s="34">
        <f t="shared" si="0"/>
        <v>0</v>
      </c>
      <c r="AB10" s="32">
        <f t="shared" si="0"/>
        <v>0.117492886</v>
      </c>
      <c r="AC10" s="33">
        <f t="shared" si="0"/>
        <v>180.451083254</v>
      </c>
      <c r="AD10" s="33">
        <f t="shared" si="0"/>
        <v>0</v>
      </c>
      <c r="AE10" s="33">
        <f t="shared" si="0"/>
        <v>0</v>
      </c>
      <c r="AF10" s="34">
        <f t="shared" si="0"/>
        <v>12.098847706000001</v>
      </c>
      <c r="AG10" s="32">
        <f t="shared" si="0"/>
        <v>0</v>
      </c>
      <c r="AH10" s="33">
        <f t="shared" si="0"/>
        <v>0</v>
      </c>
      <c r="AI10" s="33">
        <f t="shared" ref="AI10:BK10" si="1">SUM(AI8:AI9)</f>
        <v>0</v>
      </c>
      <c r="AJ10" s="33">
        <f t="shared" si="1"/>
        <v>0</v>
      </c>
      <c r="AK10" s="34">
        <f t="shared" si="1"/>
        <v>0</v>
      </c>
      <c r="AL10" s="32">
        <f t="shared" si="1"/>
        <v>2.9129793000000001E-2</v>
      </c>
      <c r="AM10" s="33">
        <f t="shared" si="1"/>
        <v>0</v>
      </c>
      <c r="AN10" s="33">
        <f t="shared" si="1"/>
        <v>0</v>
      </c>
      <c r="AO10" s="33">
        <f t="shared" si="1"/>
        <v>0</v>
      </c>
      <c r="AP10" s="34">
        <f t="shared" si="1"/>
        <v>9.3715617000000001E-2</v>
      </c>
      <c r="AQ10" s="32">
        <f t="shared" si="1"/>
        <v>0</v>
      </c>
      <c r="AR10" s="33">
        <f t="shared" si="1"/>
        <v>16.790035964000001</v>
      </c>
      <c r="AS10" s="33">
        <f t="shared" si="1"/>
        <v>0</v>
      </c>
      <c r="AT10" s="33">
        <f t="shared" si="1"/>
        <v>0</v>
      </c>
      <c r="AU10" s="34">
        <f t="shared" si="1"/>
        <v>0</v>
      </c>
      <c r="AV10" s="32">
        <f t="shared" si="1"/>
        <v>19.792400546</v>
      </c>
      <c r="AW10" s="33">
        <f t="shared" si="1"/>
        <v>903.86889545200006</v>
      </c>
      <c r="AX10" s="33">
        <f t="shared" si="1"/>
        <v>601.12855673599995</v>
      </c>
      <c r="AY10" s="33">
        <f t="shared" si="1"/>
        <v>0</v>
      </c>
      <c r="AZ10" s="34">
        <f t="shared" si="1"/>
        <v>286.63073556500001</v>
      </c>
      <c r="BA10" s="32">
        <f t="shared" si="1"/>
        <v>0</v>
      </c>
      <c r="BB10" s="33">
        <f t="shared" si="1"/>
        <v>0</v>
      </c>
      <c r="BC10" s="33">
        <f t="shared" si="1"/>
        <v>0</v>
      </c>
      <c r="BD10" s="33">
        <f t="shared" si="1"/>
        <v>0</v>
      </c>
      <c r="BE10" s="34">
        <f t="shared" si="1"/>
        <v>0</v>
      </c>
      <c r="BF10" s="32">
        <f t="shared" si="1"/>
        <v>9.1876649629999996</v>
      </c>
      <c r="BG10" s="33">
        <f t="shared" si="1"/>
        <v>66.370800493000004</v>
      </c>
      <c r="BH10" s="33">
        <f t="shared" si="1"/>
        <v>6.7561697399999998</v>
      </c>
      <c r="BI10" s="33">
        <f t="shared" si="1"/>
        <v>0</v>
      </c>
      <c r="BJ10" s="34">
        <f t="shared" si="1"/>
        <v>12.22150016</v>
      </c>
      <c r="BK10" s="35">
        <f t="shared" si="1"/>
        <v>6818.5207460290003</v>
      </c>
    </row>
    <row r="11" spans="1:98">
      <c r="A11" s="15" t="s">
        <v>77</v>
      </c>
      <c r="B11" s="23" t="s">
        <v>3</v>
      </c>
      <c r="C11" s="54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6"/>
    </row>
    <row r="12" spans="1:98">
      <c r="A12" s="15"/>
      <c r="B12" s="24" t="s">
        <v>102</v>
      </c>
      <c r="C12" s="32">
        <v>0</v>
      </c>
      <c r="D12" s="33">
        <v>0</v>
      </c>
      <c r="E12" s="33">
        <v>0</v>
      </c>
      <c r="F12" s="33">
        <v>0</v>
      </c>
      <c r="G12" s="34">
        <v>0</v>
      </c>
      <c r="H12" s="32">
        <v>3.8959128540000001</v>
      </c>
      <c r="I12" s="33">
        <v>3.2884461539999998</v>
      </c>
      <c r="J12" s="33">
        <v>0</v>
      </c>
      <c r="K12" s="33">
        <v>0</v>
      </c>
      <c r="L12" s="34">
        <v>4.4928696739999996</v>
      </c>
      <c r="M12" s="32">
        <v>0</v>
      </c>
      <c r="N12" s="33">
        <v>0</v>
      </c>
      <c r="O12" s="33">
        <v>0</v>
      </c>
      <c r="P12" s="33">
        <v>0</v>
      </c>
      <c r="Q12" s="34">
        <v>0</v>
      </c>
      <c r="R12" s="32">
        <v>0.87018445700000002</v>
      </c>
      <c r="S12" s="33">
        <v>0</v>
      </c>
      <c r="T12" s="33">
        <v>0</v>
      </c>
      <c r="U12" s="33">
        <v>0</v>
      </c>
      <c r="V12" s="34">
        <v>2.4185069999999999E-2</v>
      </c>
      <c r="W12" s="32">
        <v>0</v>
      </c>
      <c r="X12" s="33">
        <v>0</v>
      </c>
      <c r="Y12" s="33">
        <v>0</v>
      </c>
      <c r="Z12" s="33">
        <v>0</v>
      </c>
      <c r="AA12" s="34">
        <v>0</v>
      </c>
      <c r="AB12" s="32">
        <v>1.2123248E-2</v>
      </c>
      <c r="AC12" s="33">
        <v>0</v>
      </c>
      <c r="AD12" s="33">
        <v>0</v>
      </c>
      <c r="AE12" s="33">
        <v>0</v>
      </c>
      <c r="AF12" s="34">
        <v>5.0842265999999997E-2</v>
      </c>
      <c r="AG12" s="32">
        <v>0</v>
      </c>
      <c r="AH12" s="33">
        <v>0</v>
      </c>
      <c r="AI12" s="33">
        <v>0</v>
      </c>
      <c r="AJ12" s="33">
        <v>0</v>
      </c>
      <c r="AK12" s="34">
        <v>0</v>
      </c>
      <c r="AL12" s="32">
        <v>0</v>
      </c>
      <c r="AM12" s="33">
        <v>0</v>
      </c>
      <c r="AN12" s="33">
        <v>0</v>
      </c>
      <c r="AO12" s="33">
        <v>0</v>
      </c>
      <c r="AP12" s="34">
        <v>0</v>
      </c>
      <c r="AQ12" s="32">
        <v>0</v>
      </c>
      <c r="AR12" s="33">
        <v>0</v>
      </c>
      <c r="AS12" s="33">
        <v>0</v>
      </c>
      <c r="AT12" s="33">
        <v>0</v>
      </c>
      <c r="AU12" s="34">
        <v>0</v>
      </c>
      <c r="AV12" s="32">
        <v>10.330215512000001</v>
      </c>
      <c r="AW12" s="33">
        <v>9.4155945059999997</v>
      </c>
      <c r="AX12" s="33">
        <v>1.011934616</v>
      </c>
      <c r="AY12" s="33">
        <v>0</v>
      </c>
      <c r="AZ12" s="34">
        <v>26.630157286999999</v>
      </c>
      <c r="BA12" s="32">
        <v>0</v>
      </c>
      <c r="BB12" s="33">
        <v>0</v>
      </c>
      <c r="BC12" s="33">
        <v>0</v>
      </c>
      <c r="BD12" s="33">
        <v>0</v>
      </c>
      <c r="BE12" s="34">
        <v>0</v>
      </c>
      <c r="BF12" s="32">
        <v>2.6991866419999999</v>
      </c>
      <c r="BG12" s="33">
        <v>4.8500479429999999</v>
      </c>
      <c r="BH12" s="33">
        <v>0</v>
      </c>
      <c r="BI12" s="33">
        <v>0</v>
      </c>
      <c r="BJ12" s="34">
        <v>1.98697206</v>
      </c>
      <c r="BK12" s="35">
        <v>69.558672289</v>
      </c>
    </row>
    <row r="13" spans="1:98">
      <c r="A13" s="15"/>
      <c r="B13" s="24" t="s">
        <v>86</v>
      </c>
      <c r="C13" s="32">
        <f t="shared" ref="C13:AH13" si="2">SUM(C12)</f>
        <v>0</v>
      </c>
      <c r="D13" s="33">
        <f t="shared" si="2"/>
        <v>0</v>
      </c>
      <c r="E13" s="33">
        <f t="shared" si="2"/>
        <v>0</v>
      </c>
      <c r="F13" s="33">
        <f t="shared" si="2"/>
        <v>0</v>
      </c>
      <c r="G13" s="34">
        <f t="shared" si="2"/>
        <v>0</v>
      </c>
      <c r="H13" s="32">
        <f t="shared" si="2"/>
        <v>3.8959128540000001</v>
      </c>
      <c r="I13" s="33">
        <f t="shared" si="2"/>
        <v>3.2884461539999998</v>
      </c>
      <c r="J13" s="33">
        <f t="shared" si="2"/>
        <v>0</v>
      </c>
      <c r="K13" s="33">
        <f t="shared" si="2"/>
        <v>0</v>
      </c>
      <c r="L13" s="34">
        <f t="shared" si="2"/>
        <v>4.4928696739999996</v>
      </c>
      <c r="M13" s="32">
        <f t="shared" si="2"/>
        <v>0</v>
      </c>
      <c r="N13" s="33">
        <f t="shared" si="2"/>
        <v>0</v>
      </c>
      <c r="O13" s="33">
        <f t="shared" si="2"/>
        <v>0</v>
      </c>
      <c r="P13" s="33">
        <f t="shared" si="2"/>
        <v>0</v>
      </c>
      <c r="Q13" s="34">
        <f t="shared" si="2"/>
        <v>0</v>
      </c>
      <c r="R13" s="32">
        <f t="shared" si="2"/>
        <v>0.87018445700000002</v>
      </c>
      <c r="S13" s="33">
        <f t="shared" si="2"/>
        <v>0</v>
      </c>
      <c r="T13" s="33">
        <f t="shared" si="2"/>
        <v>0</v>
      </c>
      <c r="U13" s="33">
        <f t="shared" si="2"/>
        <v>0</v>
      </c>
      <c r="V13" s="34">
        <f t="shared" si="2"/>
        <v>2.4185069999999999E-2</v>
      </c>
      <c r="W13" s="32">
        <f t="shared" si="2"/>
        <v>0</v>
      </c>
      <c r="X13" s="33">
        <f t="shared" si="2"/>
        <v>0</v>
      </c>
      <c r="Y13" s="33">
        <f t="shared" si="2"/>
        <v>0</v>
      </c>
      <c r="Z13" s="33">
        <f t="shared" si="2"/>
        <v>0</v>
      </c>
      <c r="AA13" s="34">
        <f t="shared" si="2"/>
        <v>0</v>
      </c>
      <c r="AB13" s="32">
        <f t="shared" si="2"/>
        <v>1.2123248E-2</v>
      </c>
      <c r="AC13" s="33">
        <f t="shared" si="2"/>
        <v>0</v>
      </c>
      <c r="AD13" s="33">
        <f t="shared" si="2"/>
        <v>0</v>
      </c>
      <c r="AE13" s="33">
        <f t="shared" si="2"/>
        <v>0</v>
      </c>
      <c r="AF13" s="34">
        <f t="shared" si="2"/>
        <v>5.0842265999999997E-2</v>
      </c>
      <c r="AG13" s="32">
        <f t="shared" si="2"/>
        <v>0</v>
      </c>
      <c r="AH13" s="33">
        <f t="shared" si="2"/>
        <v>0</v>
      </c>
      <c r="AI13" s="33">
        <f t="shared" ref="AI13:BK13" si="3">SUM(AI12)</f>
        <v>0</v>
      </c>
      <c r="AJ13" s="33">
        <f t="shared" si="3"/>
        <v>0</v>
      </c>
      <c r="AK13" s="34">
        <f t="shared" si="3"/>
        <v>0</v>
      </c>
      <c r="AL13" s="32">
        <f t="shared" si="3"/>
        <v>0</v>
      </c>
      <c r="AM13" s="33">
        <f t="shared" si="3"/>
        <v>0</v>
      </c>
      <c r="AN13" s="33">
        <f t="shared" si="3"/>
        <v>0</v>
      </c>
      <c r="AO13" s="33">
        <f t="shared" si="3"/>
        <v>0</v>
      </c>
      <c r="AP13" s="34">
        <f t="shared" si="3"/>
        <v>0</v>
      </c>
      <c r="AQ13" s="32">
        <f t="shared" si="3"/>
        <v>0</v>
      </c>
      <c r="AR13" s="33">
        <f t="shared" si="3"/>
        <v>0</v>
      </c>
      <c r="AS13" s="33">
        <f t="shared" si="3"/>
        <v>0</v>
      </c>
      <c r="AT13" s="33">
        <f t="shared" si="3"/>
        <v>0</v>
      </c>
      <c r="AU13" s="34">
        <f t="shared" si="3"/>
        <v>0</v>
      </c>
      <c r="AV13" s="32">
        <f t="shared" si="3"/>
        <v>10.330215512000001</v>
      </c>
      <c r="AW13" s="33">
        <f t="shared" si="3"/>
        <v>9.4155945059999997</v>
      </c>
      <c r="AX13" s="33">
        <f t="shared" si="3"/>
        <v>1.011934616</v>
      </c>
      <c r="AY13" s="33">
        <f t="shared" si="3"/>
        <v>0</v>
      </c>
      <c r="AZ13" s="34">
        <f t="shared" si="3"/>
        <v>26.630157286999999</v>
      </c>
      <c r="BA13" s="32">
        <f t="shared" si="3"/>
        <v>0</v>
      </c>
      <c r="BB13" s="33">
        <f t="shared" si="3"/>
        <v>0</v>
      </c>
      <c r="BC13" s="33">
        <f t="shared" si="3"/>
        <v>0</v>
      </c>
      <c r="BD13" s="33">
        <f t="shared" si="3"/>
        <v>0</v>
      </c>
      <c r="BE13" s="34">
        <f t="shared" si="3"/>
        <v>0</v>
      </c>
      <c r="BF13" s="32">
        <f t="shared" si="3"/>
        <v>2.6991866419999999</v>
      </c>
      <c r="BG13" s="33">
        <f t="shared" si="3"/>
        <v>4.8500479429999999</v>
      </c>
      <c r="BH13" s="33">
        <f t="shared" si="3"/>
        <v>0</v>
      </c>
      <c r="BI13" s="33">
        <f t="shared" si="3"/>
        <v>0</v>
      </c>
      <c r="BJ13" s="34">
        <f t="shared" si="3"/>
        <v>1.98697206</v>
      </c>
      <c r="BK13" s="35">
        <f t="shared" si="3"/>
        <v>69.558672289</v>
      </c>
    </row>
    <row r="14" spans="1:98">
      <c r="A14" s="15" t="s">
        <v>78</v>
      </c>
      <c r="B14" s="23" t="s">
        <v>10</v>
      </c>
      <c r="C14" s="54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6"/>
    </row>
    <row r="15" spans="1:98">
      <c r="A15" s="15"/>
      <c r="B15" s="51" t="s">
        <v>142</v>
      </c>
      <c r="C15" s="32">
        <v>0</v>
      </c>
      <c r="D15" s="33">
        <v>0</v>
      </c>
      <c r="E15" s="33">
        <v>0</v>
      </c>
      <c r="F15" s="33">
        <v>0</v>
      </c>
      <c r="G15" s="34">
        <v>0</v>
      </c>
      <c r="H15" s="32">
        <v>6.4858769999999996E-2</v>
      </c>
      <c r="I15" s="33">
        <v>14.280653912</v>
      </c>
      <c r="J15" s="33">
        <v>0</v>
      </c>
      <c r="K15" s="33">
        <v>0</v>
      </c>
      <c r="L15" s="34">
        <v>6.1396557999999997E-2</v>
      </c>
      <c r="M15" s="32">
        <v>0</v>
      </c>
      <c r="N15" s="33">
        <v>0</v>
      </c>
      <c r="O15" s="33">
        <v>0</v>
      </c>
      <c r="P15" s="33">
        <v>0</v>
      </c>
      <c r="Q15" s="34">
        <v>0</v>
      </c>
      <c r="R15" s="32">
        <v>0</v>
      </c>
      <c r="S15" s="33">
        <v>13.260607203999999</v>
      </c>
      <c r="T15" s="33">
        <v>0</v>
      </c>
      <c r="U15" s="33">
        <v>0</v>
      </c>
      <c r="V15" s="34">
        <v>0.26543624799999999</v>
      </c>
      <c r="W15" s="32">
        <v>0</v>
      </c>
      <c r="X15" s="33">
        <v>0</v>
      </c>
      <c r="Y15" s="33">
        <v>0</v>
      </c>
      <c r="Z15" s="33">
        <v>0</v>
      </c>
      <c r="AA15" s="34">
        <v>0</v>
      </c>
      <c r="AB15" s="32">
        <v>0.261588445</v>
      </c>
      <c r="AC15" s="33">
        <v>3.9719716890000001</v>
      </c>
      <c r="AD15" s="33">
        <v>0</v>
      </c>
      <c r="AE15" s="33">
        <v>0</v>
      </c>
      <c r="AF15" s="34">
        <v>5.9333522480000003</v>
      </c>
      <c r="AG15" s="32">
        <v>0</v>
      </c>
      <c r="AH15" s="33">
        <v>0</v>
      </c>
      <c r="AI15" s="33">
        <v>0</v>
      </c>
      <c r="AJ15" s="33">
        <v>0</v>
      </c>
      <c r="AK15" s="34">
        <v>0</v>
      </c>
      <c r="AL15" s="32">
        <v>0</v>
      </c>
      <c r="AM15" s="33">
        <v>0</v>
      </c>
      <c r="AN15" s="33">
        <v>0</v>
      </c>
      <c r="AO15" s="33">
        <v>0</v>
      </c>
      <c r="AP15" s="34">
        <v>0</v>
      </c>
      <c r="AQ15" s="32">
        <v>0</v>
      </c>
      <c r="AR15" s="33">
        <v>0</v>
      </c>
      <c r="AS15" s="33">
        <v>0</v>
      </c>
      <c r="AT15" s="33">
        <v>0</v>
      </c>
      <c r="AU15" s="34">
        <v>0</v>
      </c>
      <c r="AV15" s="32">
        <v>1.9165715969999999</v>
      </c>
      <c r="AW15" s="33">
        <v>8.3180536299999996</v>
      </c>
      <c r="AX15" s="33">
        <v>0</v>
      </c>
      <c r="AY15" s="33">
        <v>0</v>
      </c>
      <c r="AZ15" s="34">
        <v>10.470920976</v>
      </c>
      <c r="BA15" s="32">
        <v>0</v>
      </c>
      <c r="BB15" s="33">
        <v>0</v>
      </c>
      <c r="BC15" s="33">
        <v>0</v>
      </c>
      <c r="BD15" s="33">
        <v>0</v>
      </c>
      <c r="BE15" s="34">
        <v>0</v>
      </c>
      <c r="BF15" s="32">
        <v>0.110004825</v>
      </c>
      <c r="BG15" s="33">
        <v>0.57365887100000001</v>
      </c>
      <c r="BH15" s="33">
        <v>0</v>
      </c>
      <c r="BI15" s="33">
        <v>0</v>
      </c>
      <c r="BJ15" s="34">
        <v>0.41716473100000001</v>
      </c>
      <c r="BK15" s="35">
        <v>59.906239704000001</v>
      </c>
    </row>
    <row r="16" spans="1:98">
      <c r="A16" s="15"/>
      <c r="B16" s="51" t="s">
        <v>128</v>
      </c>
      <c r="C16" s="32">
        <v>0</v>
      </c>
      <c r="D16" s="33">
        <v>0</v>
      </c>
      <c r="E16" s="33">
        <v>0</v>
      </c>
      <c r="F16" s="33">
        <v>0</v>
      </c>
      <c r="G16" s="34">
        <v>0</v>
      </c>
      <c r="H16" s="32">
        <v>0.138765888</v>
      </c>
      <c r="I16" s="33">
        <v>0.85117646300000005</v>
      </c>
      <c r="J16" s="33">
        <v>0</v>
      </c>
      <c r="K16" s="33">
        <v>0</v>
      </c>
      <c r="L16" s="34">
        <v>0.117816064</v>
      </c>
      <c r="M16" s="32">
        <v>0</v>
      </c>
      <c r="N16" s="33">
        <v>0</v>
      </c>
      <c r="O16" s="33">
        <v>0</v>
      </c>
      <c r="P16" s="33">
        <v>0</v>
      </c>
      <c r="Q16" s="34">
        <v>0</v>
      </c>
      <c r="R16" s="32">
        <v>1.3079465E-2</v>
      </c>
      <c r="S16" s="33">
        <v>0</v>
      </c>
      <c r="T16" s="33">
        <v>0</v>
      </c>
      <c r="U16" s="33">
        <v>0</v>
      </c>
      <c r="V16" s="34">
        <v>0</v>
      </c>
      <c r="W16" s="32">
        <v>0</v>
      </c>
      <c r="X16" s="33">
        <v>0</v>
      </c>
      <c r="Y16" s="33">
        <v>0</v>
      </c>
      <c r="Z16" s="33">
        <v>0</v>
      </c>
      <c r="AA16" s="34">
        <v>0</v>
      </c>
      <c r="AB16" s="32">
        <v>0.13928511800000001</v>
      </c>
      <c r="AC16" s="33">
        <v>0</v>
      </c>
      <c r="AD16" s="33">
        <v>0</v>
      </c>
      <c r="AE16" s="33">
        <v>0</v>
      </c>
      <c r="AF16" s="34">
        <v>3.4168519599999998</v>
      </c>
      <c r="AG16" s="32">
        <v>0</v>
      </c>
      <c r="AH16" s="33">
        <v>0</v>
      </c>
      <c r="AI16" s="33">
        <v>0</v>
      </c>
      <c r="AJ16" s="33">
        <v>0</v>
      </c>
      <c r="AK16" s="34">
        <v>0</v>
      </c>
      <c r="AL16" s="32">
        <v>0</v>
      </c>
      <c r="AM16" s="33">
        <v>0</v>
      </c>
      <c r="AN16" s="33">
        <v>0</v>
      </c>
      <c r="AO16" s="33">
        <v>0</v>
      </c>
      <c r="AP16" s="34">
        <v>0</v>
      </c>
      <c r="AQ16" s="32">
        <v>0</v>
      </c>
      <c r="AR16" s="33">
        <v>0</v>
      </c>
      <c r="AS16" s="33">
        <v>0</v>
      </c>
      <c r="AT16" s="33">
        <v>0</v>
      </c>
      <c r="AU16" s="34">
        <v>0</v>
      </c>
      <c r="AV16" s="32">
        <v>1.790903318</v>
      </c>
      <c r="AW16" s="33">
        <v>7.7098198059999996</v>
      </c>
      <c r="AX16" s="33">
        <v>0</v>
      </c>
      <c r="AY16" s="33">
        <v>0</v>
      </c>
      <c r="AZ16" s="34">
        <v>34.483524758000001</v>
      </c>
      <c r="BA16" s="32">
        <v>0</v>
      </c>
      <c r="BB16" s="33">
        <v>0</v>
      </c>
      <c r="BC16" s="33">
        <v>0</v>
      </c>
      <c r="BD16" s="33">
        <v>0</v>
      </c>
      <c r="BE16" s="34">
        <v>0</v>
      </c>
      <c r="BF16" s="32">
        <v>0.57697891400000001</v>
      </c>
      <c r="BG16" s="33">
        <v>0</v>
      </c>
      <c r="BH16" s="33">
        <v>0</v>
      </c>
      <c r="BI16" s="33">
        <v>0</v>
      </c>
      <c r="BJ16" s="34">
        <v>1.821351301</v>
      </c>
      <c r="BK16" s="35">
        <v>51.059553055000002</v>
      </c>
    </row>
    <row r="17" spans="1:63">
      <c r="A17" s="15"/>
      <c r="B17" s="51" t="s">
        <v>143</v>
      </c>
      <c r="C17" s="32">
        <v>0</v>
      </c>
      <c r="D17" s="33">
        <v>0</v>
      </c>
      <c r="E17" s="33">
        <v>0</v>
      </c>
      <c r="F17" s="33">
        <v>0</v>
      </c>
      <c r="G17" s="34">
        <v>0</v>
      </c>
      <c r="H17" s="32">
        <v>0.17168133899999999</v>
      </c>
      <c r="I17" s="33">
        <v>60.69409495</v>
      </c>
      <c r="J17" s="33">
        <v>0</v>
      </c>
      <c r="K17" s="33">
        <v>0</v>
      </c>
      <c r="L17" s="34">
        <v>0</v>
      </c>
      <c r="M17" s="32">
        <v>0</v>
      </c>
      <c r="N17" s="33">
        <v>0</v>
      </c>
      <c r="O17" s="33">
        <v>0</v>
      </c>
      <c r="P17" s="33">
        <v>0</v>
      </c>
      <c r="Q17" s="34">
        <v>0</v>
      </c>
      <c r="R17" s="32">
        <v>0</v>
      </c>
      <c r="S17" s="33">
        <v>2.289084516</v>
      </c>
      <c r="T17" s="33">
        <v>0</v>
      </c>
      <c r="U17" s="33">
        <v>0</v>
      </c>
      <c r="V17" s="34">
        <v>5.7227113000000003E-2</v>
      </c>
      <c r="W17" s="32">
        <v>0</v>
      </c>
      <c r="X17" s="33">
        <v>0</v>
      </c>
      <c r="Y17" s="33">
        <v>0</v>
      </c>
      <c r="Z17" s="33">
        <v>0</v>
      </c>
      <c r="AA17" s="34">
        <v>0</v>
      </c>
      <c r="AB17" s="32">
        <v>5.7014789999999997E-3</v>
      </c>
      <c r="AC17" s="33">
        <v>2.2805915999999999E-2</v>
      </c>
      <c r="AD17" s="33">
        <v>0</v>
      </c>
      <c r="AE17" s="33">
        <v>0</v>
      </c>
      <c r="AF17" s="34">
        <v>9.1223663999999996E-2</v>
      </c>
      <c r="AG17" s="32">
        <v>0</v>
      </c>
      <c r="AH17" s="33">
        <v>0</v>
      </c>
      <c r="AI17" s="33">
        <v>0</v>
      </c>
      <c r="AJ17" s="33">
        <v>0</v>
      </c>
      <c r="AK17" s="34">
        <v>0</v>
      </c>
      <c r="AL17" s="32">
        <v>0</v>
      </c>
      <c r="AM17" s="33">
        <v>0</v>
      </c>
      <c r="AN17" s="33">
        <v>0</v>
      </c>
      <c r="AO17" s="33">
        <v>0</v>
      </c>
      <c r="AP17" s="34">
        <v>0</v>
      </c>
      <c r="AQ17" s="32">
        <v>0</v>
      </c>
      <c r="AR17" s="33">
        <v>0</v>
      </c>
      <c r="AS17" s="33">
        <v>0</v>
      </c>
      <c r="AT17" s="33">
        <v>0</v>
      </c>
      <c r="AU17" s="34">
        <v>0</v>
      </c>
      <c r="AV17" s="32">
        <v>0.28244333999999999</v>
      </c>
      <c r="AW17" s="33">
        <v>2.2583195580000002</v>
      </c>
      <c r="AX17" s="33">
        <v>0</v>
      </c>
      <c r="AY17" s="33">
        <v>0</v>
      </c>
      <c r="AZ17" s="34">
        <v>0.490315793</v>
      </c>
      <c r="BA17" s="32">
        <v>0</v>
      </c>
      <c r="BB17" s="33">
        <v>0</v>
      </c>
      <c r="BC17" s="33">
        <v>0</v>
      </c>
      <c r="BD17" s="33">
        <v>0</v>
      </c>
      <c r="BE17" s="34">
        <v>0</v>
      </c>
      <c r="BF17" s="32">
        <v>4.6729321999999997E-2</v>
      </c>
      <c r="BG17" s="33">
        <v>0</v>
      </c>
      <c r="BH17" s="33">
        <v>0</v>
      </c>
      <c r="BI17" s="33">
        <v>0</v>
      </c>
      <c r="BJ17" s="34">
        <v>0</v>
      </c>
      <c r="BK17" s="35">
        <v>66.409626990000007</v>
      </c>
    </row>
    <row r="18" spans="1:63">
      <c r="A18" s="15"/>
      <c r="B18" s="51" t="s">
        <v>144</v>
      </c>
      <c r="C18" s="32">
        <v>0</v>
      </c>
      <c r="D18" s="33">
        <v>0</v>
      </c>
      <c r="E18" s="33">
        <v>0</v>
      </c>
      <c r="F18" s="33">
        <v>0</v>
      </c>
      <c r="G18" s="34">
        <v>0</v>
      </c>
      <c r="H18" s="32">
        <v>3.4799108000000002E-2</v>
      </c>
      <c r="I18" s="33">
        <v>0</v>
      </c>
      <c r="J18" s="33">
        <v>0</v>
      </c>
      <c r="K18" s="33">
        <v>0</v>
      </c>
      <c r="L18" s="34">
        <v>0</v>
      </c>
      <c r="M18" s="32">
        <v>0</v>
      </c>
      <c r="N18" s="33">
        <v>0</v>
      </c>
      <c r="O18" s="33">
        <v>0</v>
      </c>
      <c r="P18" s="33">
        <v>0</v>
      </c>
      <c r="Q18" s="34">
        <v>0</v>
      </c>
      <c r="R18" s="32">
        <v>3.4382555000000002E-2</v>
      </c>
      <c r="S18" s="33">
        <v>0</v>
      </c>
      <c r="T18" s="33">
        <v>0</v>
      </c>
      <c r="U18" s="33">
        <v>0</v>
      </c>
      <c r="V18" s="34">
        <v>0</v>
      </c>
      <c r="W18" s="32">
        <v>0</v>
      </c>
      <c r="X18" s="33">
        <v>0</v>
      </c>
      <c r="Y18" s="33">
        <v>0</v>
      </c>
      <c r="Z18" s="33">
        <v>0</v>
      </c>
      <c r="AA18" s="34">
        <v>0</v>
      </c>
      <c r="AB18" s="32">
        <v>3.8199081000000003E-2</v>
      </c>
      <c r="AC18" s="33">
        <v>0.67810141899999998</v>
      </c>
      <c r="AD18" s="33">
        <v>0</v>
      </c>
      <c r="AE18" s="33">
        <v>0</v>
      </c>
      <c r="AF18" s="34">
        <v>0</v>
      </c>
      <c r="AG18" s="32">
        <v>0</v>
      </c>
      <c r="AH18" s="33">
        <v>0</v>
      </c>
      <c r="AI18" s="33">
        <v>0</v>
      </c>
      <c r="AJ18" s="33">
        <v>0</v>
      </c>
      <c r="AK18" s="34">
        <v>0</v>
      </c>
      <c r="AL18" s="32">
        <v>0</v>
      </c>
      <c r="AM18" s="33">
        <v>0</v>
      </c>
      <c r="AN18" s="33">
        <v>0</v>
      </c>
      <c r="AO18" s="33">
        <v>0</v>
      </c>
      <c r="AP18" s="34">
        <v>0</v>
      </c>
      <c r="AQ18" s="32">
        <v>0</v>
      </c>
      <c r="AR18" s="33">
        <v>0</v>
      </c>
      <c r="AS18" s="33">
        <v>0</v>
      </c>
      <c r="AT18" s="33">
        <v>0</v>
      </c>
      <c r="AU18" s="34">
        <v>0</v>
      </c>
      <c r="AV18" s="32">
        <v>0.254190056</v>
      </c>
      <c r="AW18" s="33">
        <v>0</v>
      </c>
      <c r="AX18" s="33">
        <v>0</v>
      </c>
      <c r="AY18" s="33">
        <v>0</v>
      </c>
      <c r="AZ18" s="34">
        <v>2.731852371</v>
      </c>
      <c r="BA18" s="32">
        <v>0</v>
      </c>
      <c r="BB18" s="33">
        <v>0</v>
      </c>
      <c r="BC18" s="33">
        <v>0</v>
      </c>
      <c r="BD18" s="33">
        <v>0</v>
      </c>
      <c r="BE18" s="34">
        <v>0</v>
      </c>
      <c r="BF18" s="32">
        <v>2.2603380999999999E-2</v>
      </c>
      <c r="BG18" s="33">
        <v>0</v>
      </c>
      <c r="BH18" s="33">
        <v>0</v>
      </c>
      <c r="BI18" s="33">
        <v>0</v>
      </c>
      <c r="BJ18" s="34">
        <v>5.9209556000000003E-2</v>
      </c>
      <c r="BK18" s="35">
        <v>3.8533375269999999</v>
      </c>
    </row>
    <row r="19" spans="1:63">
      <c r="A19" s="15"/>
      <c r="B19" s="51" t="s">
        <v>129</v>
      </c>
      <c r="C19" s="32">
        <v>0</v>
      </c>
      <c r="D19" s="33">
        <v>0</v>
      </c>
      <c r="E19" s="33">
        <v>0</v>
      </c>
      <c r="F19" s="33">
        <v>0</v>
      </c>
      <c r="G19" s="34">
        <v>0</v>
      </c>
      <c r="H19" s="32">
        <v>0.15070202699999999</v>
      </c>
      <c r="I19" s="33">
        <v>0</v>
      </c>
      <c r="J19" s="33">
        <v>0</v>
      </c>
      <c r="K19" s="33">
        <v>0</v>
      </c>
      <c r="L19" s="34">
        <v>0.1185925</v>
      </c>
      <c r="M19" s="32">
        <v>0</v>
      </c>
      <c r="N19" s="33">
        <v>0</v>
      </c>
      <c r="O19" s="33">
        <v>0</v>
      </c>
      <c r="P19" s="33">
        <v>0</v>
      </c>
      <c r="Q19" s="34">
        <v>0</v>
      </c>
      <c r="R19" s="32">
        <v>5.44947E-2</v>
      </c>
      <c r="S19" s="33">
        <v>0</v>
      </c>
      <c r="T19" s="33">
        <v>0</v>
      </c>
      <c r="U19" s="33">
        <v>0</v>
      </c>
      <c r="V19" s="34">
        <v>0</v>
      </c>
      <c r="W19" s="32">
        <v>0</v>
      </c>
      <c r="X19" s="33">
        <v>0</v>
      </c>
      <c r="Y19" s="33">
        <v>0</v>
      </c>
      <c r="Z19" s="33">
        <v>0</v>
      </c>
      <c r="AA19" s="34">
        <v>0</v>
      </c>
      <c r="AB19" s="32">
        <v>2.8700927000000001E-2</v>
      </c>
      <c r="AC19" s="33">
        <v>0</v>
      </c>
      <c r="AD19" s="33">
        <v>0</v>
      </c>
      <c r="AE19" s="33">
        <v>0</v>
      </c>
      <c r="AF19" s="34">
        <v>0.22157115999999999</v>
      </c>
      <c r="AG19" s="32">
        <v>0</v>
      </c>
      <c r="AH19" s="33">
        <v>0</v>
      </c>
      <c r="AI19" s="33">
        <v>0</v>
      </c>
      <c r="AJ19" s="33">
        <v>0</v>
      </c>
      <c r="AK19" s="34">
        <v>0</v>
      </c>
      <c r="AL19" s="32">
        <v>0</v>
      </c>
      <c r="AM19" s="33">
        <v>0</v>
      </c>
      <c r="AN19" s="33">
        <v>0</v>
      </c>
      <c r="AO19" s="33">
        <v>0</v>
      </c>
      <c r="AP19" s="34">
        <v>0</v>
      </c>
      <c r="AQ19" s="32">
        <v>0</v>
      </c>
      <c r="AR19" s="33">
        <v>0</v>
      </c>
      <c r="AS19" s="33">
        <v>0</v>
      </c>
      <c r="AT19" s="33">
        <v>0</v>
      </c>
      <c r="AU19" s="34">
        <v>0</v>
      </c>
      <c r="AV19" s="32">
        <v>2.6872997320000001</v>
      </c>
      <c r="AW19" s="33">
        <v>9.5258447400000001</v>
      </c>
      <c r="AX19" s="33">
        <v>0</v>
      </c>
      <c r="AY19" s="33">
        <v>0</v>
      </c>
      <c r="AZ19" s="34">
        <v>38.213887112999998</v>
      </c>
      <c r="BA19" s="32">
        <v>0</v>
      </c>
      <c r="BB19" s="33">
        <v>0</v>
      </c>
      <c r="BC19" s="33">
        <v>0</v>
      </c>
      <c r="BD19" s="33">
        <v>0</v>
      </c>
      <c r="BE19" s="34">
        <v>0</v>
      </c>
      <c r="BF19" s="32">
        <v>0.66861977900000003</v>
      </c>
      <c r="BG19" s="33">
        <v>0</v>
      </c>
      <c r="BH19" s="33">
        <v>0</v>
      </c>
      <c r="BI19" s="33">
        <v>0</v>
      </c>
      <c r="BJ19" s="34">
        <v>0.57205912599999997</v>
      </c>
      <c r="BK19" s="35">
        <v>52.241771804000003</v>
      </c>
    </row>
    <row r="20" spans="1:63">
      <c r="A20" s="15"/>
      <c r="B20" s="51" t="s">
        <v>145</v>
      </c>
      <c r="C20" s="32">
        <v>0</v>
      </c>
      <c r="D20" s="33">
        <v>0</v>
      </c>
      <c r="E20" s="33">
        <v>0</v>
      </c>
      <c r="F20" s="33">
        <v>0</v>
      </c>
      <c r="G20" s="34">
        <v>0</v>
      </c>
      <c r="H20" s="32">
        <v>4.6333783000000003E-2</v>
      </c>
      <c r="I20" s="33">
        <v>0</v>
      </c>
      <c r="J20" s="33">
        <v>0</v>
      </c>
      <c r="K20" s="33">
        <v>0</v>
      </c>
      <c r="L20" s="34">
        <v>5.0854152E-2</v>
      </c>
      <c r="M20" s="32">
        <v>0</v>
      </c>
      <c r="N20" s="33">
        <v>0</v>
      </c>
      <c r="O20" s="33">
        <v>0</v>
      </c>
      <c r="P20" s="33">
        <v>0</v>
      </c>
      <c r="Q20" s="34">
        <v>0</v>
      </c>
      <c r="R20" s="32">
        <v>0</v>
      </c>
      <c r="S20" s="33">
        <v>0</v>
      </c>
      <c r="T20" s="33">
        <v>0</v>
      </c>
      <c r="U20" s="33">
        <v>0</v>
      </c>
      <c r="V20" s="34">
        <v>0.32772675499999998</v>
      </c>
      <c r="W20" s="32">
        <v>0</v>
      </c>
      <c r="X20" s="33">
        <v>0</v>
      </c>
      <c r="Y20" s="33">
        <v>0</v>
      </c>
      <c r="Z20" s="33">
        <v>0</v>
      </c>
      <c r="AA20" s="34">
        <v>0</v>
      </c>
      <c r="AB20" s="32">
        <v>6.1928881999999998E-2</v>
      </c>
      <c r="AC20" s="33">
        <v>0</v>
      </c>
      <c r="AD20" s="33">
        <v>0</v>
      </c>
      <c r="AE20" s="33">
        <v>0</v>
      </c>
      <c r="AF20" s="34">
        <v>0.78818577400000001</v>
      </c>
      <c r="AG20" s="32">
        <v>0</v>
      </c>
      <c r="AH20" s="33">
        <v>0</v>
      </c>
      <c r="AI20" s="33">
        <v>0</v>
      </c>
      <c r="AJ20" s="33">
        <v>0</v>
      </c>
      <c r="AK20" s="34">
        <v>0</v>
      </c>
      <c r="AL20" s="32">
        <v>0</v>
      </c>
      <c r="AM20" s="33">
        <v>0</v>
      </c>
      <c r="AN20" s="33">
        <v>0</v>
      </c>
      <c r="AO20" s="33">
        <v>0</v>
      </c>
      <c r="AP20" s="34">
        <v>0</v>
      </c>
      <c r="AQ20" s="32">
        <v>0</v>
      </c>
      <c r="AR20" s="33">
        <v>0</v>
      </c>
      <c r="AS20" s="33">
        <v>0</v>
      </c>
      <c r="AT20" s="33">
        <v>0</v>
      </c>
      <c r="AU20" s="34">
        <v>0</v>
      </c>
      <c r="AV20" s="32">
        <v>0.19366850399999999</v>
      </c>
      <c r="AW20" s="33">
        <v>5.5173004179999996</v>
      </c>
      <c r="AX20" s="33">
        <v>0</v>
      </c>
      <c r="AY20" s="33">
        <v>0</v>
      </c>
      <c r="AZ20" s="34">
        <v>5.6956218190000003</v>
      </c>
      <c r="BA20" s="32">
        <v>0</v>
      </c>
      <c r="BB20" s="33">
        <v>0</v>
      </c>
      <c r="BC20" s="33">
        <v>0</v>
      </c>
      <c r="BD20" s="33">
        <v>0</v>
      </c>
      <c r="BE20" s="34">
        <v>0</v>
      </c>
      <c r="BF20" s="32">
        <v>0</v>
      </c>
      <c r="BG20" s="33">
        <v>0</v>
      </c>
      <c r="BH20" s="33">
        <v>0</v>
      </c>
      <c r="BI20" s="33">
        <v>0</v>
      </c>
      <c r="BJ20" s="34">
        <v>0.29519170300000003</v>
      </c>
      <c r="BK20" s="35">
        <v>12.976811789999999</v>
      </c>
    </row>
    <row r="21" spans="1:63">
      <c r="A21" s="15"/>
      <c r="B21" s="51" t="s">
        <v>146</v>
      </c>
      <c r="C21" s="32">
        <v>0</v>
      </c>
      <c r="D21" s="33">
        <v>0</v>
      </c>
      <c r="E21" s="33">
        <v>0</v>
      </c>
      <c r="F21" s="33">
        <v>0</v>
      </c>
      <c r="G21" s="34">
        <v>0</v>
      </c>
      <c r="H21" s="32">
        <v>7.0046819999999996E-2</v>
      </c>
      <c r="I21" s="33">
        <v>0</v>
      </c>
      <c r="J21" s="33">
        <v>0</v>
      </c>
      <c r="K21" s="33">
        <v>0</v>
      </c>
      <c r="L21" s="34">
        <v>0</v>
      </c>
      <c r="M21" s="32">
        <v>0</v>
      </c>
      <c r="N21" s="33">
        <v>0</v>
      </c>
      <c r="O21" s="33">
        <v>0</v>
      </c>
      <c r="P21" s="33">
        <v>0</v>
      </c>
      <c r="Q21" s="34">
        <v>0</v>
      </c>
      <c r="R21" s="32">
        <v>1.1297869999999999E-3</v>
      </c>
      <c r="S21" s="33">
        <v>0</v>
      </c>
      <c r="T21" s="33">
        <v>0</v>
      </c>
      <c r="U21" s="33">
        <v>0</v>
      </c>
      <c r="V21" s="34">
        <v>0</v>
      </c>
      <c r="W21" s="32">
        <v>0</v>
      </c>
      <c r="X21" s="33">
        <v>0</v>
      </c>
      <c r="Y21" s="33">
        <v>0</v>
      </c>
      <c r="Z21" s="33">
        <v>0</v>
      </c>
      <c r="AA21" s="34">
        <v>0</v>
      </c>
      <c r="AB21" s="32">
        <v>7.4250318999999995E-2</v>
      </c>
      <c r="AC21" s="33">
        <v>0</v>
      </c>
      <c r="AD21" s="33">
        <v>0</v>
      </c>
      <c r="AE21" s="33">
        <v>0</v>
      </c>
      <c r="AF21" s="34">
        <v>0.101250436</v>
      </c>
      <c r="AG21" s="32">
        <v>0</v>
      </c>
      <c r="AH21" s="33">
        <v>0</v>
      </c>
      <c r="AI21" s="33">
        <v>0</v>
      </c>
      <c r="AJ21" s="33">
        <v>0</v>
      </c>
      <c r="AK21" s="34">
        <v>0</v>
      </c>
      <c r="AL21" s="32">
        <v>0</v>
      </c>
      <c r="AM21" s="33">
        <v>0</v>
      </c>
      <c r="AN21" s="33">
        <v>0</v>
      </c>
      <c r="AO21" s="33">
        <v>0</v>
      </c>
      <c r="AP21" s="34">
        <v>0</v>
      </c>
      <c r="AQ21" s="32">
        <v>0</v>
      </c>
      <c r="AR21" s="33">
        <v>0</v>
      </c>
      <c r="AS21" s="33">
        <v>0</v>
      </c>
      <c r="AT21" s="33">
        <v>0</v>
      </c>
      <c r="AU21" s="34">
        <v>0</v>
      </c>
      <c r="AV21" s="32">
        <v>0.218228439</v>
      </c>
      <c r="AW21" s="33">
        <v>0</v>
      </c>
      <c r="AX21" s="33">
        <v>0</v>
      </c>
      <c r="AY21" s="33">
        <v>0</v>
      </c>
      <c r="AZ21" s="34">
        <v>1.9939148099999999</v>
      </c>
      <c r="BA21" s="32">
        <v>0</v>
      </c>
      <c r="BB21" s="33">
        <v>0</v>
      </c>
      <c r="BC21" s="33">
        <v>0</v>
      </c>
      <c r="BD21" s="33">
        <v>0</v>
      </c>
      <c r="BE21" s="34">
        <v>0</v>
      </c>
      <c r="BF21" s="32">
        <v>1.1250048E-2</v>
      </c>
      <c r="BG21" s="33">
        <v>0</v>
      </c>
      <c r="BH21" s="33">
        <v>0</v>
      </c>
      <c r="BI21" s="33">
        <v>0</v>
      </c>
      <c r="BJ21" s="34">
        <v>5.6313083999999999E-2</v>
      </c>
      <c r="BK21" s="35">
        <v>2.5263837429999998</v>
      </c>
    </row>
    <row r="22" spans="1:63">
      <c r="A22" s="15"/>
      <c r="B22" s="51" t="s">
        <v>147</v>
      </c>
      <c r="C22" s="32">
        <v>0</v>
      </c>
      <c r="D22" s="33">
        <v>0</v>
      </c>
      <c r="E22" s="33">
        <v>0</v>
      </c>
      <c r="F22" s="33">
        <v>0</v>
      </c>
      <c r="G22" s="34">
        <v>0</v>
      </c>
      <c r="H22" s="32">
        <v>0.14877067499999999</v>
      </c>
      <c r="I22" s="33">
        <v>12.330695499000001</v>
      </c>
      <c r="J22" s="33">
        <v>0</v>
      </c>
      <c r="K22" s="33">
        <v>0</v>
      </c>
      <c r="L22" s="34">
        <v>0.13510989600000001</v>
      </c>
      <c r="M22" s="32">
        <v>0</v>
      </c>
      <c r="N22" s="33">
        <v>0</v>
      </c>
      <c r="O22" s="33">
        <v>0</v>
      </c>
      <c r="P22" s="33">
        <v>0</v>
      </c>
      <c r="Q22" s="34">
        <v>0</v>
      </c>
      <c r="R22" s="32">
        <v>2.0551158999999999E-2</v>
      </c>
      <c r="S22" s="33">
        <v>0</v>
      </c>
      <c r="T22" s="33">
        <v>0</v>
      </c>
      <c r="U22" s="33">
        <v>0</v>
      </c>
      <c r="V22" s="34">
        <v>0</v>
      </c>
      <c r="W22" s="32">
        <v>0</v>
      </c>
      <c r="X22" s="33">
        <v>0</v>
      </c>
      <c r="Y22" s="33">
        <v>0</v>
      </c>
      <c r="Z22" s="33">
        <v>0</v>
      </c>
      <c r="AA22" s="34">
        <v>0</v>
      </c>
      <c r="AB22" s="32">
        <v>5.6210064999999997E-2</v>
      </c>
      <c r="AC22" s="33">
        <v>0</v>
      </c>
      <c r="AD22" s="33">
        <v>0</v>
      </c>
      <c r="AE22" s="33">
        <v>0</v>
      </c>
      <c r="AF22" s="34">
        <v>0.22484025799999999</v>
      </c>
      <c r="AG22" s="32">
        <v>0</v>
      </c>
      <c r="AH22" s="33">
        <v>0</v>
      </c>
      <c r="AI22" s="33">
        <v>0</v>
      </c>
      <c r="AJ22" s="33">
        <v>0</v>
      </c>
      <c r="AK22" s="34">
        <v>0</v>
      </c>
      <c r="AL22" s="32">
        <v>0</v>
      </c>
      <c r="AM22" s="33">
        <v>0</v>
      </c>
      <c r="AN22" s="33">
        <v>0</v>
      </c>
      <c r="AO22" s="33">
        <v>0</v>
      </c>
      <c r="AP22" s="34">
        <v>0</v>
      </c>
      <c r="AQ22" s="32">
        <v>0</v>
      </c>
      <c r="AR22" s="33">
        <v>0</v>
      </c>
      <c r="AS22" s="33">
        <v>0</v>
      </c>
      <c r="AT22" s="33">
        <v>0</v>
      </c>
      <c r="AU22" s="34">
        <v>0</v>
      </c>
      <c r="AV22" s="32">
        <v>0.35805810999999999</v>
      </c>
      <c r="AW22" s="33">
        <v>22.934982733999998</v>
      </c>
      <c r="AX22" s="33">
        <v>0</v>
      </c>
      <c r="AY22" s="33">
        <v>0</v>
      </c>
      <c r="AZ22" s="34">
        <v>13.816412779</v>
      </c>
      <c r="BA22" s="32">
        <v>0</v>
      </c>
      <c r="BB22" s="33">
        <v>0</v>
      </c>
      <c r="BC22" s="33">
        <v>0</v>
      </c>
      <c r="BD22" s="33">
        <v>0</v>
      </c>
      <c r="BE22" s="34">
        <v>0</v>
      </c>
      <c r="BF22" s="32">
        <v>8.3078475999999998E-2</v>
      </c>
      <c r="BG22" s="33">
        <v>0</v>
      </c>
      <c r="BH22" s="33">
        <v>0</v>
      </c>
      <c r="BI22" s="33">
        <v>0</v>
      </c>
      <c r="BJ22" s="34">
        <v>1.1916533680000001</v>
      </c>
      <c r="BK22" s="35">
        <v>51.300363019000002</v>
      </c>
    </row>
    <row r="23" spans="1:63">
      <c r="A23" s="15"/>
      <c r="B23" s="51" t="s">
        <v>148</v>
      </c>
      <c r="C23" s="32">
        <v>0</v>
      </c>
      <c r="D23" s="33">
        <v>0</v>
      </c>
      <c r="E23" s="33">
        <v>0</v>
      </c>
      <c r="F23" s="33">
        <v>0</v>
      </c>
      <c r="G23" s="34">
        <v>0</v>
      </c>
      <c r="H23" s="32">
        <v>4.6111892000000002E-2</v>
      </c>
      <c r="I23" s="33">
        <v>41.101103576</v>
      </c>
      <c r="J23" s="33">
        <v>0</v>
      </c>
      <c r="K23" s="33">
        <v>0</v>
      </c>
      <c r="L23" s="34">
        <v>6.438847773</v>
      </c>
      <c r="M23" s="32">
        <v>0</v>
      </c>
      <c r="N23" s="33">
        <v>0</v>
      </c>
      <c r="O23" s="33">
        <v>0</v>
      </c>
      <c r="P23" s="33">
        <v>0</v>
      </c>
      <c r="Q23" s="34">
        <v>0</v>
      </c>
      <c r="R23" s="32">
        <v>0</v>
      </c>
      <c r="S23" s="33">
        <v>0</v>
      </c>
      <c r="T23" s="33">
        <v>0</v>
      </c>
      <c r="U23" s="33">
        <v>0</v>
      </c>
      <c r="V23" s="34">
        <v>2.8117008079999999</v>
      </c>
      <c r="W23" s="32">
        <v>0</v>
      </c>
      <c r="X23" s="33">
        <v>0</v>
      </c>
      <c r="Y23" s="33">
        <v>0</v>
      </c>
      <c r="Z23" s="33">
        <v>0</v>
      </c>
      <c r="AA23" s="34">
        <v>0</v>
      </c>
      <c r="AB23" s="32">
        <v>1.7101328999999998E-2</v>
      </c>
      <c r="AC23" s="33">
        <v>0</v>
      </c>
      <c r="AD23" s="33">
        <v>0</v>
      </c>
      <c r="AE23" s="33">
        <v>0</v>
      </c>
      <c r="AF23" s="34">
        <v>1.459911323</v>
      </c>
      <c r="AG23" s="32">
        <v>0</v>
      </c>
      <c r="AH23" s="33">
        <v>0</v>
      </c>
      <c r="AI23" s="33">
        <v>0</v>
      </c>
      <c r="AJ23" s="33">
        <v>0</v>
      </c>
      <c r="AK23" s="34">
        <v>0</v>
      </c>
      <c r="AL23" s="32">
        <v>0</v>
      </c>
      <c r="AM23" s="33">
        <v>0</v>
      </c>
      <c r="AN23" s="33">
        <v>0</v>
      </c>
      <c r="AO23" s="33">
        <v>0</v>
      </c>
      <c r="AP23" s="34">
        <v>0</v>
      </c>
      <c r="AQ23" s="32">
        <v>0</v>
      </c>
      <c r="AR23" s="33">
        <v>0</v>
      </c>
      <c r="AS23" s="33">
        <v>0</v>
      </c>
      <c r="AT23" s="33">
        <v>0</v>
      </c>
      <c r="AU23" s="34">
        <v>0</v>
      </c>
      <c r="AV23" s="32">
        <v>0.71938815</v>
      </c>
      <c r="AW23" s="33">
        <v>1.754260274</v>
      </c>
      <c r="AX23" s="33">
        <v>0</v>
      </c>
      <c r="AY23" s="33">
        <v>0</v>
      </c>
      <c r="AZ23" s="34">
        <v>23.270629808999999</v>
      </c>
      <c r="BA23" s="32">
        <v>0</v>
      </c>
      <c r="BB23" s="33">
        <v>0</v>
      </c>
      <c r="BC23" s="33">
        <v>0</v>
      </c>
      <c r="BD23" s="33">
        <v>0</v>
      </c>
      <c r="BE23" s="34">
        <v>0</v>
      </c>
      <c r="BF23" s="32">
        <v>7.0312169999999993E-2</v>
      </c>
      <c r="BG23" s="33">
        <v>0</v>
      </c>
      <c r="BH23" s="33">
        <v>0</v>
      </c>
      <c r="BI23" s="33">
        <v>0</v>
      </c>
      <c r="BJ23" s="34">
        <v>5.0984595429999997</v>
      </c>
      <c r="BK23" s="35">
        <v>82.787826647000003</v>
      </c>
    </row>
    <row r="24" spans="1:63">
      <c r="A24" s="15"/>
      <c r="B24" s="51" t="s">
        <v>149</v>
      </c>
      <c r="C24" s="32">
        <v>0</v>
      </c>
      <c r="D24" s="33">
        <v>0</v>
      </c>
      <c r="E24" s="33">
        <v>0</v>
      </c>
      <c r="F24" s="33">
        <v>0</v>
      </c>
      <c r="G24" s="34">
        <v>0</v>
      </c>
      <c r="H24" s="32">
        <v>0.100792335</v>
      </c>
      <c r="I24" s="33">
        <v>6.488708506</v>
      </c>
      <c r="J24" s="33">
        <v>0</v>
      </c>
      <c r="K24" s="33">
        <v>0</v>
      </c>
      <c r="L24" s="34">
        <v>0.39072626500000002</v>
      </c>
      <c r="M24" s="32">
        <v>0</v>
      </c>
      <c r="N24" s="33">
        <v>0</v>
      </c>
      <c r="O24" s="33">
        <v>0</v>
      </c>
      <c r="P24" s="33">
        <v>0</v>
      </c>
      <c r="Q24" s="34">
        <v>0</v>
      </c>
      <c r="R24" s="32">
        <v>0</v>
      </c>
      <c r="S24" s="33">
        <v>0</v>
      </c>
      <c r="T24" s="33">
        <v>0</v>
      </c>
      <c r="U24" s="33">
        <v>0</v>
      </c>
      <c r="V24" s="34">
        <v>0.19059111300000001</v>
      </c>
      <c r="W24" s="32">
        <v>0</v>
      </c>
      <c r="X24" s="33">
        <v>0</v>
      </c>
      <c r="Y24" s="33">
        <v>0</v>
      </c>
      <c r="Z24" s="33">
        <v>0</v>
      </c>
      <c r="AA24" s="34">
        <v>0</v>
      </c>
      <c r="AB24" s="32">
        <v>1.3993914999999999E-2</v>
      </c>
      <c r="AC24" s="33">
        <v>0</v>
      </c>
      <c r="AD24" s="33">
        <v>0</v>
      </c>
      <c r="AE24" s="33">
        <v>0</v>
      </c>
      <c r="AF24" s="34">
        <v>3.6720033810000001</v>
      </c>
      <c r="AG24" s="32">
        <v>0</v>
      </c>
      <c r="AH24" s="33">
        <v>0</v>
      </c>
      <c r="AI24" s="33">
        <v>0</v>
      </c>
      <c r="AJ24" s="33">
        <v>0</v>
      </c>
      <c r="AK24" s="34">
        <v>0</v>
      </c>
      <c r="AL24" s="32">
        <v>0</v>
      </c>
      <c r="AM24" s="33">
        <v>0</v>
      </c>
      <c r="AN24" s="33">
        <v>0</v>
      </c>
      <c r="AO24" s="33">
        <v>0</v>
      </c>
      <c r="AP24" s="34">
        <v>0</v>
      </c>
      <c r="AQ24" s="32">
        <v>0</v>
      </c>
      <c r="AR24" s="33">
        <v>0</v>
      </c>
      <c r="AS24" s="33">
        <v>0</v>
      </c>
      <c r="AT24" s="33">
        <v>0</v>
      </c>
      <c r="AU24" s="34">
        <v>0</v>
      </c>
      <c r="AV24" s="32">
        <v>0.32922264200000001</v>
      </c>
      <c r="AW24" s="33">
        <v>0</v>
      </c>
      <c r="AX24" s="33">
        <v>0</v>
      </c>
      <c r="AY24" s="33">
        <v>0</v>
      </c>
      <c r="AZ24" s="34">
        <v>7.6560039030000002</v>
      </c>
      <c r="BA24" s="32">
        <v>0</v>
      </c>
      <c r="BB24" s="33">
        <v>0</v>
      </c>
      <c r="BC24" s="33">
        <v>0</v>
      </c>
      <c r="BD24" s="33">
        <v>0</v>
      </c>
      <c r="BE24" s="34">
        <v>0</v>
      </c>
      <c r="BF24" s="32">
        <v>3.6291723999999997E-2</v>
      </c>
      <c r="BG24" s="33">
        <v>0</v>
      </c>
      <c r="BH24" s="33">
        <v>0</v>
      </c>
      <c r="BI24" s="33">
        <v>0</v>
      </c>
      <c r="BJ24" s="34">
        <v>0</v>
      </c>
      <c r="BK24" s="35">
        <v>18.878333783999999</v>
      </c>
    </row>
    <row r="25" spans="1:63">
      <c r="A25" s="15"/>
      <c r="B25" s="51" t="s">
        <v>130</v>
      </c>
      <c r="C25" s="32">
        <v>0</v>
      </c>
      <c r="D25" s="33">
        <v>0</v>
      </c>
      <c r="E25" s="33">
        <v>0</v>
      </c>
      <c r="F25" s="33">
        <v>0</v>
      </c>
      <c r="G25" s="34">
        <v>0</v>
      </c>
      <c r="H25" s="32">
        <v>0.407443526</v>
      </c>
      <c r="I25" s="33">
        <v>6.6785032260000001</v>
      </c>
      <c r="J25" s="33">
        <v>0</v>
      </c>
      <c r="K25" s="33">
        <v>0</v>
      </c>
      <c r="L25" s="34">
        <v>3.3380272209999999</v>
      </c>
      <c r="M25" s="32">
        <v>0</v>
      </c>
      <c r="N25" s="33">
        <v>0</v>
      </c>
      <c r="O25" s="33">
        <v>0</v>
      </c>
      <c r="P25" s="33">
        <v>0</v>
      </c>
      <c r="Q25" s="34">
        <v>0</v>
      </c>
      <c r="R25" s="32">
        <v>8.6805078999999993E-2</v>
      </c>
      <c r="S25" s="33">
        <v>0</v>
      </c>
      <c r="T25" s="33">
        <v>0</v>
      </c>
      <c r="U25" s="33">
        <v>0</v>
      </c>
      <c r="V25" s="34">
        <v>0</v>
      </c>
      <c r="W25" s="32">
        <v>0</v>
      </c>
      <c r="X25" s="33">
        <v>0</v>
      </c>
      <c r="Y25" s="33">
        <v>0</v>
      </c>
      <c r="Z25" s="33">
        <v>0</v>
      </c>
      <c r="AA25" s="34">
        <v>0</v>
      </c>
      <c r="AB25" s="32">
        <v>7.2044071000000001E-2</v>
      </c>
      <c r="AC25" s="33">
        <v>0</v>
      </c>
      <c r="AD25" s="33">
        <v>0</v>
      </c>
      <c r="AE25" s="33">
        <v>0</v>
      </c>
      <c r="AF25" s="34">
        <v>5.5418516000000001E-2</v>
      </c>
      <c r="AG25" s="32">
        <v>0</v>
      </c>
      <c r="AH25" s="33">
        <v>0</v>
      </c>
      <c r="AI25" s="33">
        <v>0</v>
      </c>
      <c r="AJ25" s="33">
        <v>0</v>
      </c>
      <c r="AK25" s="34">
        <v>0</v>
      </c>
      <c r="AL25" s="32">
        <v>0</v>
      </c>
      <c r="AM25" s="33">
        <v>0</v>
      </c>
      <c r="AN25" s="33">
        <v>0</v>
      </c>
      <c r="AO25" s="33">
        <v>0</v>
      </c>
      <c r="AP25" s="34">
        <v>0</v>
      </c>
      <c r="AQ25" s="32">
        <v>0</v>
      </c>
      <c r="AR25" s="33">
        <v>0</v>
      </c>
      <c r="AS25" s="33">
        <v>0</v>
      </c>
      <c r="AT25" s="33">
        <v>0</v>
      </c>
      <c r="AU25" s="34">
        <v>0</v>
      </c>
      <c r="AV25" s="32">
        <v>1.0095127610000001</v>
      </c>
      <c r="AW25" s="33">
        <v>3.7130405820000001</v>
      </c>
      <c r="AX25" s="33">
        <v>0</v>
      </c>
      <c r="AY25" s="33">
        <v>0</v>
      </c>
      <c r="AZ25" s="34">
        <v>6.5432223049999996</v>
      </c>
      <c r="BA25" s="32">
        <v>0</v>
      </c>
      <c r="BB25" s="33">
        <v>0</v>
      </c>
      <c r="BC25" s="33">
        <v>0</v>
      </c>
      <c r="BD25" s="33">
        <v>0</v>
      </c>
      <c r="BE25" s="34">
        <v>0</v>
      </c>
      <c r="BF25" s="32">
        <v>0.330315625</v>
      </c>
      <c r="BG25" s="33">
        <v>0</v>
      </c>
      <c r="BH25" s="33">
        <v>0</v>
      </c>
      <c r="BI25" s="33">
        <v>0</v>
      </c>
      <c r="BJ25" s="34">
        <v>0.29925998799999998</v>
      </c>
      <c r="BK25" s="35">
        <v>22.533592899999999</v>
      </c>
    </row>
    <row r="26" spans="1:63">
      <c r="A26" s="15"/>
      <c r="B26" s="51" t="s">
        <v>156</v>
      </c>
      <c r="C26" s="32">
        <v>0</v>
      </c>
      <c r="D26" s="33">
        <v>0</v>
      </c>
      <c r="E26" s="33">
        <v>0</v>
      </c>
      <c r="F26" s="33">
        <v>0</v>
      </c>
      <c r="G26" s="34">
        <v>0</v>
      </c>
      <c r="H26" s="32">
        <v>0.104967306</v>
      </c>
      <c r="I26" s="33">
        <v>0</v>
      </c>
      <c r="J26" s="33">
        <v>0</v>
      </c>
      <c r="K26" s="33">
        <v>0</v>
      </c>
      <c r="L26" s="34">
        <v>0.25341951400000001</v>
      </c>
      <c r="M26" s="32">
        <v>0</v>
      </c>
      <c r="N26" s="33">
        <v>0</v>
      </c>
      <c r="O26" s="33">
        <v>0</v>
      </c>
      <c r="P26" s="33">
        <v>0</v>
      </c>
      <c r="Q26" s="34">
        <v>0</v>
      </c>
      <c r="R26" s="32">
        <v>5.9851349999999999E-3</v>
      </c>
      <c r="S26" s="33">
        <v>0</v>
      </c>
      <c r="T26" s="33">
        <v>0</v>
      </c>
      <c r="U26" s="33">
        <v>0</v>
      </c>
      <c r="V26" s="34">
        <v>0</v>
      </c>
      <c r="W26" s="32">
        <v>0</v>
      </c>
      <c r="X26" s="33">
        <v>0</v>
      </c>
      <c r="Y26" s="33">
        <v>0</v>
      </c>
      <c r="Z26" s="33">
        <v>0</v>
      </c>
      <c r="AA26" s="34">
        <v>0</v>
      </c>
      <c r="AB26" s="32">
        <v>0</v>
      </c>
      <c r="AC26" s="33">
        <v>0</v>
      </c>
      <c r="AD26" s="33">
        <v>0</v>
      </c>
      <c r="AE26" s="33">
        <v>0</v>
      </c>
      <c r="AF26" s="34">
        <v>3.1532016610000002</v>
      </c>
      <c r="AG26" s="32">
        <v>0</v>
      </c>
      <c r="AH26" s="33">
        <v>0</v>
      </c>
      <c r="AI26" s="33">
        <v>0</v>
      </c>
      <c r="AJ26" s="33">
        <v>0</v>
      </c>
      <c r="AK26" s="34">
        <v>0</v>
      </c>
      <c r="AL26" s="32">
        <v>0</v>
      </c>
      <c r="AM26" s="33">
        <v>0</v>
      </c>
      <c r="AN26" s="33">
        <v>0</v>
      </c>
      <c r="AO26" s="33">
        <v>0</v>
      </c>
      <c r="AP26" s="34">
        <v>0</v>
      </c>
      <c r="AQ26" s="32">
        <v>0</v>
      </c>
      <c r="AR26" s="33">
        <v>0</v>
      </c>
      <c r="AS26" s="33">
        <v>0</v>
      </c>
      <c r="AT26" s="33">
        <v>0</v>
      </c>
      <c r="AU26" s="34">
        <v>0</v>
      </c>
      <c r="AV26" s="32">
        <v>2.238785504</v>
      </c>
      <c r="AW26" s="33">
        <v>25.139346445000001</v>
      </c>
      <c r="AX26" s="33">
        <v>0</v>
      </c>
      <c r="AY26" s="33">
        <v>0</v>
      </c>
      <c r="AZ26" s="34">
        <v>36.803070253000001</v>
      </c>
      <c r="BA26" s="32">
        <v>0</v>
      </c>
      <c r="BB26" s="33">
        <v>0</v>
      </c>
      <c r="BC26" s="33">
        <v>0</v>
      </c>
      <c r="BD26" s="33">
        <v>0</v>
      </c>
      <c r="BE26" s="34">
        <v>0</v>
      </c>
      <c r="BF26" s="32">
        <v>0.56079394000000005</v>
      </c>
      <c r="BG26" s="33">
        <v>0</v>
      </c>
      <c r="BH26" s="33">
        <v>0</v>
      </c>
      <c r="BI26" s="33">
        <v>0</v>
      </c>
      <c r="BJ26" s="34">
        <v>2.7843365609999999</v>
      </c>
      <c r="BK26" s="35">
        <v>71.043906319000001</v>
      </c>
    </row>
    <row r="27" spans="1:63">
      <c r="A27" s="15"/>
      <c r="B27" s="51" t="s">
        <v>157</v>
      </c>
      <c r="C27" s="32">
        <v>0</v>
      </c>
      <c r="D27" s="33">
        <v>0</v>
      </c>
      <c r="E27" s="33">
        <v>0</v>
      </c>
      <c r="F27" s="33">
        <v>0</v>
      </c>
      <c r="G27" s="34">
        <v>0</v>
      </c>
      <c r="H27" s="32">
        <v>7.2241333000000005E-2</v>
      </c>
      <c r="I27" s="33">
        <v>2.8678720169999998</v>
      </c>
      <c r="J27" s="33">
        <v>0</v>
      </c>
      <c r="K27" s="33">
        <v>0</v>
      </c>
      <c r="L27" s="34">
        <v>1.518278067</v>
      </c>
      <c r="M27" s="32">
        <v>0</v>
      </c>
      <c r="N27" s="33">
        <v>0</v>
      </c>
      <c r="O27" s="33">
        <v>0</v>
      </c>
      <c r="P27" s="33">
        <v>0</v>
      </c>
      <c r="Q27" s="34">
        <v>0</v>
      </c>
      <c r="R27" s="32">
        <v>0</v>
      </c>
      <c r="S27" s="33">
        <v>0</v>
      </c>
      <c r="T27" s="33">
        <v>0</v>
      </c>
      <c r="U27" s="33">
        <v>0</v>
      </c>
      <c r="V27" s="34">
        <v>0</v>
      </c>
      <c r="W27" s="32">
        <v>0</v>
      </c>
      <c r="X27" s="33">
        <v>0</v>
      </c>
      <c r="Y27" s="33">
        <v>0</v>
      </c>
      <c r="Z27" s="33">
        <v>0</v>
      </c>
      <c r="AA27" s="34">
        <v>0</v>
      </c>
      <c r="AB27" s="32">
        <v>2.2311555E-2</v>
      </c>
      <c r="AC27" s="33">
        <v>0</v>
      </c>
      <c r="AD27" s="33">
        <v>0</v>
      </c>
      <c r="AE27" s="33">
        <v>0</v>
      </c>
      <c r="AF27" s="34">
        <v>0.90452250000000001</v>
      </c>
      <c r="AG27" s="32">
        <v>0</v>
      </c>
      <c r="AH27" s="33">
        <v>0</v>
      </c>
      <c r="AI27" s="33">
        <v>0</v>
      </c>
      <c r="AJ27" s="33">
        <v>0</v>
      </c>
      <c r="AK27" s="34">
        <v>0</v>
      </c>
      <c r="AL27" s="32">
        <v>0</v>
      </c>
      <c r="AM27" s="33">
        <v>0</v>
      </c>
      <c r="AN27" s="33">
        <v>0</v>
      </c>
      <c r="AO27" s="33">
        <v>0</v>
      </c>
      <c r="AP27" s="34">
        <v>0</v>
      </c>
      <c r="AQ27" s="32">
        <v>0</v>
      </c>
      <c r="AR27" s="33">
        <v>0</v>
      </c>
      <c r="AS27" s="33">
        <v>0</v>
      </c>
      <c r="AT27" s="33">
        <v>0</v>
      </c>
      <c r="AU27" s="34">
        <v>0</v>
      </c>
      <c r="AV27" s="32">
        <v>0.35747794100000002</v>
      </c>
      <c r="AW27" s="33">
        <v>2.5929644999999999</v>
      </c>
      <c r="AX27" s="33">
        <v>0</v>
      </c>
      <c r="AY27" s="33">
        <v>0</v>
      </c>
      <c r="AZ27" s="34">
        <v>6.0856153199999996</v>
      </c>
      <c r="BA27" s="32">
        <v>0</v>
      </c>
      <c r="BB27" s="33">
        <v>0</v>
      </c>
      <c r="BC27" s="33">
        <v>0</v>
      </c>
      <c r="BD27" s="33">
        <v>0</v>
      </c>
      <c r="BE27" s="34">
        <v>0</v>
      </c>
      <c r="BF27" s="32">
        <v>9.5551417E-2</v>
      </c>
      <c r="BG27" s="33">
        <v>0</v>
      </c>
      <c r="BH27" s="33">
        <v>0</v>
      </c>
      <c r="BI27" s="33">
        <v>0</v>
      </c>
      <c r="BJ27" s="34">
        <v>8.44221E-2</v>
      </c>
      <c r="BK27" s="35">
        <v>14.601256749999999</v>
      </c>
    </row>
    <row r="28" spans="1:63">
      <c r="A28" s="15"/>
      <c r="B28" s="51" t="s">
        <v>134</v>
      </c>
      <c r="C28" s="32">
        <v>0</v>
      </c>
      <c r="D28" s="33">
        <v>0</v>
      </c>
      <c r="E28" s="33">
        <v>0</v>
      </c>
      <c r="F28" s="33">
        <v>0</v>
      </c>
      <c r="G28" s="34">
        <v>0</v>
      </c>
      <c r="H28" s="32">
        <v>3.7659488999999997E-2</v>
      </c>
      <c r="I28" s="33">
        <v>38.812343458000001</v>
      </c>
      <c r="J28" s="33">
        <v>0</v>
      </c>
      <c r="K28" s="33">
        <v>0</v>
      </c>
      <c r="L28" s="34">
        <v>8.0431427999999999E-2</v>
      </c>
      <c r="M28" s="32">
        <v>0</v>
      </c>
      <c r="N28" s="33">
        <v>0</v>
      </c>
      <c r="O28" s="33">
        <v>0</v>
      </c>
      <c r="P28" s="33">
        <v>0</v>
      </c>
      <c r="Q28" s="34">
        <v>0</v>
      </c>
      <c r="R28" s="32">
        <v>5.4471332999999997E-2</v>
      </c>
      <c r="S28" s="33">
        <v>0</v>
      </c>
      <c r="T28" s="33">
        <v>0</v>
      </c>
      <c r="U28" s="33">
        <v>0</v>
      </c>
      <c r="V28" s="34">
        <v>0.18222333900000001</v>
      </c>
      <c r="W28" s="32">
        <v>0</v>
      </c>
      <c r="X28" s="33">
        <v>0</v>
      </c>
      <c r="Y28" s="33">
        <v>0</v>
      </c>
      <c r="Z28" s="33">
        <v>0</v>
      </c>
      <c r="AA28" s="34">
        <v>0</v>
      </c>
      <c r="AB28" s="32">
        <v>0</v>
      </c>
      <c r="AC28" s="33">
        <v>0</v>
      </c>
      <c r="AD28" s="33">
        <v>0</v>
      </c>
      <c r="AE28" s="33">
        <v>0</v>
      </c>
      <c r="AF28" s="34">
        <v>0</v>
      </c>
      <c r="AG28" s="32">
        <v>0</v>
      </c>
      <c r="AH28" s="33">
        <v>0</v>
      </c>
      <c r="AI28" s="33">
        <v>0</v>
      </c>
      <c r="AJ28" s="33">
        <v>0</v>
      </c>
      <c r="AK28" s="34">
        <v>0</v>
      </c>
      <c r="AL28" s="32">
        <v>0</v>
      </c>
      <c r="AM28" s="33">
        <v>0</v>
      </c>
      <c r="AN28" s="33">
        <v>0</v>
      </c>
      <c r="AO28" s="33">
        <v>0</v>
      </c>
      <c r="AP28" s="34">
        <v>0</v>
      </c>
      <c r="AQ28" s="32">
        <v>0</v>
      </c>
      <c r="AR28" s="33">
        <v>0</v>
      </c>
      <c r="AS28" s="33">
        <v>0</v>
      </c>
      <c r="AT28" s="33">
        <v>0</v>
      </c>
      <c r="AU28" s="34">
        <v>0</v>
      </c>
      <c r="AV28" s="32">
        <v>0.33493315299999998</v>
      </c>
      <c r="AW28" s="33">
        <v>0</v>
      </c>
      <c r="AX28" s="33">
        <v>0</v>
      </c>
      <c r="AY28" s="33">
        <v>0</v>
      </c>
      <c r="AZ28" s="34">
        <v>4.4246404400000001</v>
      </c>
      <c r="BA28" s="32">
        <v>0</v>
      </c>
      <c r="BB28" s="33">
        <v>0</v>
      </c>
      <c r="BC28" s="33">
        <v>0</v>
      </c>
      <c r="BD28" s="33">
        <v>0</v>
      </c>
      <c r="BE28" s="34">
        <v>0</v>
      </c>
      <c r="BF28" s="32">
        <v>5.4534869999999999E-3</v>
      </c>
      <c r="BG28" s="33">
        <v>0</v>
      </c>
      <c r="BH28" s="33">
        <v>0</v>
      </c>
      <c r="BI28" s="33">
        <v>0</v>
      </c>
      <c r="BJ28" s="34">
        <v>0.88455412</v>
      </c>
      <c r="BK28" s="35">
        <v>44.816710247000003</v>
      </c>
    </row>
    <row r="29" spans="1:63">
      <c r="A29" s="15"/>
      <c r="B29" s="51" t="s">
        <v>135</v>
      </c>
      <c r="C29" s="32">
        <v>0</v>
      </c>
      <c r="D29" s="33">
        <v>0</v>
      </c>
      <c r="E29" s="33">
        <v>0</v>
      </c>
      <c r="F29" s="33">
        <v>0</v>
      </c>
      <c r="G29" s="34">
        <v>0</v>
      </c>
      <c r="H29" s="32">
        <v>1.8166892E-2</v>
      </c>
      <c r="I29" s="33">
        <v>0.29067027099999998</v>
      </c>
      <c r="J29" s="33">
        <v>0</v>
      </c>
      <c r="K29" s="33">
        <v>0</v>
      </c>
      <c r="L29" s="34">
        <v>0</v>
      </c>
      <c r="M29" s="32">
        <v>0</v>
      </c>
      <c r="N29" s="33">
        <v>0</v>
      </c>
      <c r="O29" s="33">
        <v>0</v>
      </c>
      <c r="P29" s="33">
        <v>0</v>
      </c>
      <c r="Q29" s="34">
        <v>0</v>
      </c>
      <c r="R29" s="32">
        <v>1.2133151999999999E-2</v>
      </c>
      <c r="S29" s="33">
        <v>0</v>
      </c>
      <c r="T29" s="33">
        <v>0</v>
      </c>
      <c r="U29" s="33">
        <v>0</v>
      </c>
      <c r="V29" s="34">
        <v>1.2111261289999999</v>
      </c>
      <c r="W29" s="32">
        <v>0</v>
      </c>
      <c r="X29" s="33">
        <v>0</v>
      </c>
      <c r="Y29" s="33">
        <v>0</v>
      </c>
      <c r="Z29" s="33">
        <v>0</v>
      </c>
      <c r="AA29" s="34">
        <v>0</v>
      </c>
      <c r="AB29" s="32">
        <v>3.6220151999999999E-2</v>
      </c>
      <c r="AC29" s="33">
        <v>0</v>
      </c>
      <c r="AD29" s="33">
        <v>0</v>
      </c>
      <c r="AE29" s="33">
        <v>0</v>
      </c>
      <c r="AF29" s="34">
        <v>0.30787128899999999</v>
      </c>
      <c r="AG29" s="32">
        <v>0</v>
      </c>
      <c r="AH29" s="33">
        <v>0</v>
      </c>
      <c r="AI29" s="33">
        <v>0</v>
      </c>
      <c r="AJ29" s="33">
        <v>0</v>
      </c>
      <c r="AK29" s="34">
        <v>0</v>
      </c>
      <c r="AL29" s="32">
        <v>2.4146767999999999E-2</v>
      </c>
      <c r="AM29" s="33">
        <v>0</v>
      </c>
      <c r="AN29" s="33">
        <v>0</v>
      </c>
      <c r="AO29" s="33">
        <v>0</v>
      </c>
      <c r="AP29" s="34">
        <v>0</v>
      </c>
      <c r="AQ29" s="32">
        <v>0</v>
      </c>
      <c r="AR29" s="33">
        <v>0</v>
      </c>
      <c r="AS29" s="33">
        <v>0</v>
      </c>
      <c r="AT29" s="33">
        <v>0</v>
      </c>
      <c r="AU29" s="34">
        <v>0</v>
      </c>
      <c r="AV29" s="32">
        <v>0.25873170299999998</v>
      </c>
      <c r="AW29" s="33">
        <v>1.8110075809999999</v>
      </c>
      <c r="AX29" s="33">
        <v>0</v>
      </c>
      <c r="AY29" s="33">
        <v>0</v>
      </c>
      <c r="AZ29" s="34">
        <v>1.5333197519999999</v>
      </c>
      <c r="BA29" s="32">
        <v>0</v>
      </c>
      <c r="BB29" s="33">
        <v>0</v>
      </c>
      <c r="BC29" s="33">
        <v>0</v>
      </c>
      <c r="BD29" s="33">
        <v>0</v>
      </c>
      <c r="BE29" s="34">
        <v>0</v>
      </c>
      <c r="BF29" s="32">
        <v>0.31742304799999999</v>
      </c>
      <c r="BG29" s="33">
        <v>0</v>
      </c>
      <c r="BH29" s="33">
        <v>0</v>
      </c>
      <c r="BI29" s="33">
        <v>0</v>
      </c>
      <c r="BJ29" s="34">
        <v>0</v>
      </c>
      <c r="BK29" s="35">
        <v>5.8208167370000004</v>
      </c>
    </row>
    <row r="30" spans="1:63">
      <c r="A30" s="15"/>
      <c r="B30" s="51" t="s">
        <v>136</v>
      </c>
      <c r="C30" s="32">
        <v>0</v>
      </c>
      <c r="D30" s="33">
        <v>0</v>
      </c>
      <c r="E30" s="33">
        <v>0</v>
      </c>
      <c r="F30" s="33">
        <v>0</v>
      </c>
      <c r="G30" s="34">
        <v>0</v>
      </c>
      <c r="H30" s="32">
        <v>5.0670859999999998E-2</v>
      </c>
      <c r="I30" s="33">
        <v>0</v>
      </c>
      <c r="J30" s="33">
        <v>0</v>
      </c>
      <c r="K30" s="33">
        <v>0</v>
      </c>
      <c r="L30" s="34">
        <v>8.4051190000000008E-3</v>
      </c>
      <c r="M30" s="32">
        <v>0</v>
      </c>
      <c r="N30" s="33">
        <v>0</v>
      </c>
      <c r="O30" s="33">
        <v>0</v>
      </c>
      <c r="P30" s="33">
        <v>0</v>
      </c>
      <c r="Q30" s="34">
        <v>0</v>
      </c>
      <c r="R30" s="32">
        <v>0</v>
      </c>
      <c r="S30" s="33">
        <v>0</v>
      </c>
      <c r="T30" s="33">
        <v>0</v>
      </c>
      <c r="U30" s="33">
        <v>0</v>
      </c>
      <c r="V30" s="34">
        <v>0.120073129</v>
      </c>
      <c r="W30" s="32">
        <v>0</v>
      </c>
      <c r="X30" s="33">
        <v>0</v>
      </c>
      <c r="Y30" s="33">
        <v>0</v>
      </c>
      <c r="Z30" s="33">
        <v>0</v>
      </c>
      <c r="AA30" s="34">
        <v>0</v>
      </c>
      <c r="AB30" s="32">
        <v>5.991606E-3</v>
      </c>
      <c r="AC30" s="33">
        <v>0</v>
      </c>
      <c r="AD30" s="33">
        <v>0</v>
      </c>
      <c r="AE30" s="33">
        <v>0</v>
      </c>
      <c r="AF30" s="34">
        <v>0.119832129</v>
      </c>
      <c r="AG30" s="32">
        <v>0</v>
      </c>
      <c r="AH30" s="33">
        <v>0</v>
      </c>
      <c r="AI30" s="33">
        <v>0</v>
      </c>
      <c r="AJ30" s="33">
        <v>0</v>
      </c>
      <c r="AK30" s="34">
        <v>0</v>
      </c>
      <c r="AL30" s="32">
        <v>0</v>
      </c>
      <c r="AM30" s="33">
        <v>0</v>
      </c>
      <c r="AN30" s="33">
        <v>0</v>
      </c>
      <c r="AO30" s="33">
        <v>0</v>
      </c>
      <c r="AP30" s="34">
        <v>0</v>
      </c>
      <c r="AQ30" s="32">
        <v>0</v>
      </c>
      <c r="AR30" s="33">
        <v>0</v>
      </c>
      <c r="AS30" s="33">
        <v>0</v>
      </c>
      <c r="AT30" s="33">
        <v>0</v>
      </c>
      <c r="AU30" s="34">
        <v>0</v>
      </c>
      <c r="AV30" s="32">
        <v>0.35528935900000003</v>
      </c>
      <c r="AW30" s="33">
        <v>0.119832129</v>
      </c>
      <c r="AX30" s="33">
        <v>0</v>
      </c>
      <c r="AY30" s="33">
        <v>0</v>
      </c>
      <c r="AZ30" s="34">
        <v>2.9478703749999999</v>
      </c>
      <c r="BA30" s="32">
        <v>0</v>
      </c>
      <c r="BB30" s="33">
        <v>0</v>
      </c>
      <c r="BC30" s="33">
        <v>0</v>
      </c>
      <c r="BD30" s="33">
        <v>0</v>
      </c>
      <c r="BE30" s="34">
        <v>0</v>
      </c>
      <c r="BF30" s="32">
        <v>5.5122780000000003E-2</v>
      </c>
      <c r="BG30" s="33">
        <v>0</v>
      </c>
      <c r="BH30" s="33">
        <v>0</v>
      </c>
      <c r="BI30" s="33">
        <v>0</v>
      </c>
      <c r="BJ30" s="34">
        <v>0.25164747100000001</v>
      </c>
      <c r="BK30" s="35">
        <v>4.0347349570000004</v>
      </c>
    </row>
    <row r="31" spans="1:63">
      <c r="A31" s="15"/>
      <c r="B31" s="51" t="s">
        <v>137</v>
      </c>
      <c r="C31" s="32">
        <v>0</v>
      </c>
      <c r="D31" s="33">
        <v>0</v>
      </c>
      <c r="E31" s="33">
        <v>0</v>
      </c>
      <c r="F31" s="33">
        <v>0</v>
      </c>
      <c r="G31" s="34">
        <v>0</v>
      </c>
      <c r="H31" s="32">
        <v>1.8864808E-2</v>
      </c>
      <c r="I31" s="33">
        <v>3.581925483</v>
      </c>
      <c r="J31" s="33">
        <v>0</v>
      </c>
      <c r="K31" s="33">
        <v>0</v>
      </c>
      <c r="L31" s="34">
        <v>1.2656256100000001</v>
      </c>
      <c r="M31" s="32">
        <v>0</v>
      </c>
      <c r="N31" s="33">
        <v>0</v>
      </c>
      <c r="O31" s="33">
        <v>0</v>
      </c>
      <c r="P31" s="33">
        <v>0</v>
      </c>
      <c r="Q31" s="34">
        <v>0</v>
      </c>
      <c r="R31" s="32">
        <v>2.3314524E-2</v>
      </c>
      <c r="S31" s="33">
        <v>0</v>
      </c>
      <c r="T31" s="33">
        <v>0</v>
      </c>
      <c r="U31" s="33">
        <v>0</v>
      </c>
      <c r="V31" s="34">
        <v>0</v>
      </c>
      <c r="W31" s="32">
        <v>0</v>
      </c>
      <c r="X31" s="33">
        <v>0</v>
      </c>
      <c r="Y31" s="33">
        <v>0</v>
      </c>
      <c r="Z31" s="33">
        <v>0</v>
      </c>
      <c r="AA31" s="34">
        <v>0</v>
      </c>
      <c r="AB31" s="32">
        <v>1.9771928000000001E-2</v>
      </c>
      <c r="AC31" s="33">
        <v>3.47365338</v>
      </c>
      <c r="AD31" s="33">
        <v>0</v>
      </c>
      <c r="AE31" s="33">
        <v>0</v>
      </c>
      <c r="AF31" s="34">
        <v>2.1400223220000001</v>
      </c>
      <c r="AG31" s="32">
        <v>0</v>
      </c>
      <c r="AH31" s="33">
        <v>0</v>
      </c>
      <c r="AI31" s="33">
        <v>0</v>
      </c>
      <c r="AJ31" s="33">
        <v>0</v>
      </c>
      <c r="AK31" s="34">
        <v>0</v>
      </c>
      <c r="AL31" s="32">
        <v>0</v>
      </c>
      <c r="AM31" s="33">
        <v>0</v>
      </c>
      <c r="AN31" s="33">
        <v>0</v>
      </c>
      <c r="AO31" s="33">
        <v>0</v>
      </c>
      <c r="AP31" s="34">
        <v>0</v>
      </c>
      <c r="AQ31" s="32">
        <v>0</v>
      </c>
      <c r="AR31" s="33">
        <v>0</v>
      </c>
      <c r="AS31" s="33">
        <v>0</v>
      </c>
      <c r="AT31" s="33">
        <v>0</v>
      </c>
      <c r="AU31" s="34">
        <v>0</v>
      </c>
      <c r="AV31" s="32">
        <v>0.99094922600000002</v>
      </c>
      <c r="AW31" s="33">
        <v>0.53500558099999995</v>
      </c>
      <c r="AX31" s="33">
        <v>0</v>
      </c>
      <c r="AY31" s="33">
        <v>0</v>
      </c>
      <c r="AZ31" s="34">
        <v>2.187390191</v>
      </c>
      <c r="BA31" s="32">
        <v>0</v>
      </c>
      <c r="BB31" s="33">
        <v>0</v>
      </c>
      <c r="BC31" s="33">
        <v>0</v>
      </c>
      <c r="BD31" s="33">
        <v>0</v>
      </c>
      <c r="BE31" s="34">
        <v>0</v>
      </c>
      <c r="BF31" s="32">
        <v>5.4095008E-2</v>
      </c>
      <c r="BG31" s="33">
        <v>0</v>
      </c>
      <c r="BH31" s="33">
        <v>0</v>
      </c>
      <c r="BI31" s="33">
        <v>0</v>
      </c>
      <c r="BJ31" s="34">
        <v>5.9445064999999998E-2</v>
      </c>
      <c r="BK31" s="35">
        <v>14.350063126</v>
      </c>
    </row>
    <row r="32" spans="1:63">
      <c r="A32" s="15"/>
      <c r="B32" s="51" t="s">
        <v>138</v>
      </c>
      <c r="C32" s="32">
        <v>0</v>
      </c>
      <c r="D32" s="33">
        <v>0</v>
      </c>
      <c r="E32" s="33">
        <v>0</v>
      </c>
      <c r="F32" s="33">
        <v>0</v>
      </c>
      <c r="G32" s="34">
        <v>0</v>
      </c>
      <c r="H32" s="32">
        <v>3.7827747000000002E-2</v>
      </c>
      <c r="I32" s="33">
        <v>35.301193793000003</v>
      </c>
      <c r="J32" s="33">
        <v>0</v>
      </c>
      <c r="K32" s="33">
        <v>0</v>
      </c>
      <c r="L32" s="34">
        <v>2.3339631999999999E-2</v>
      </c>
      <c r="M32" s="32">
        <v>0</v>
      </c>
      <c r="N32" s="33">
        <v>0</v>
      </c>
      <c r="O32" s="33">
        <v>0</v>
      </c>
      <c r="P32" s="33">
        <v>0</v>
      </c>
      <c r="Q32" s="34">
        <v>0</v>
      </c>
      <c r="R32" s="32">
        <v>1.166982E-3</v>
      </c>
      <c r="S32" s="33">
        <v>16.023070834999999</v>
      </c>
      <c r="T32" s="33">
        <v>0</v>
      </c>
      <c r="U32" s="33">
        <v>0</v>
      </c>
      <c r="V32" s="34">
        <v>0</v>
      </c>
      <c r="W32" s="32">
        <v>0</v>
      </c>
      <c r="X32" s="33">
        <v>0</v>
      </c>
      <c r="Y32" s="33">
        <v>0</v>
      </c>
      <c r="Z32" s="33">
        <v>0</v>
      </c>
      <c r="AA32" s="34">
        <v>0</v>
      </c>
      <c r="AB32" s="32">
        <v>0.15690483999999999</v>
      </c>
      <c r="AC32" s="33">
        <v>5.8112903E-2</v>
      </c>
      <c r="AD32" s="33">
        <v>0</v>
      </c>
      <c r="AE32" s="33">
        <v>0</v>
      </c>
      <c r="AF32" s="34">
        <v>0.79742525799999997</v>
      </c>
      <c r="AG32" s="32">
        <v>0</v>
      </c>
      <c r="AH32" s="33">
        <v>0</v>
      </c>
      <c r="AI32" s="33">
        <v>0</v>
      </c>
      <c r="AJ32" s="33">
        <v>0</v>
      </c>
      <c r="AK32" s="34">
        <v>0</v>
      </c>
      <c r="AL32" s="32">
        <v>0</v>
      </c>
      <c r="AM32" s="33">
        <v>0</v>
      </c>
      <c r="AN32" s="33">
        <v>0</v>
      </c>
      <c r="AO32" s="33">
        <v>0</v>
      </c>
      <c r="AP32" s="34">
        <v>0</v>
      </c>
      <c r="AQ32" s="32">
        <v>0</v>
      </c>
      <c r="AR32" s="33">
        <v>0</v>
      </c>
      <c r="AS32" s="33">
        <v>0</v>
      </c>
      <c r="AT32" s="33">
        <v>0</v>
      </c>
      <c r="AU32" s="34">
        <v>0</v>
      </c>
      <c r="AV32" s="32">
        <v>0.75090623199999995</v>
      </c>
      <c r="AW32" s="33">
        <v>5.8112903249999999</v>
      </c>
      <c r="AX32" s="33">
        <v>0</v>
      </c>
      <c r="AY32" s="33">
        <v>0</v>
      </c>
      <c r="AZ32" s="34">
        <v>14.993140662</v>
      </c>
      <c r="BA32" s="32">
        <v>0</v>
      </c>
      <c r="BB32" s="33">
        <v>0</v>
      </c>
      <c r="BC32" s="33">
        <v>0</v>
      </c>
      <c r="BD32" s="33">
        <v>0</v>
      </c>
      <c r="BE32" s="34">
        <v>0</v>
      </c>
      <c r="BF32" s="32">
        <v>7.4965645999999997E-2</v>
      </c>
      <c r="BG32" s="33">
        <v>1.4528225809999999</v>
      </c>
      <c r="BH32" s="33">
        <v>0</v>
      </c>
      <c r="BI32" s="33">
        <v>0</v>
      </c>
      <c r="BJ32" s="34">
        <v>0</v>
      </c>
      <c r="BK32" s="35">
        <v>75.482167435999997</v>
      </c>
    </row>
    <row r="33" spans="1:63">
      <c r="A33" s="15"/>
      <c r="B33" s="51" t="s">
        <v>162</v>
      </c>
      <c r="C33" s="32">
        <v>0</v>
      </c>
      <c r="D33" s="33">
        <v>0</v>
      </c>
      <c r="E33" s="33">
        <v>0</v>
      </c>
      <c r="F33" s="33">
        <v>0</v>
      </c>
      <c r="G33" s="34">
        <v>0</v>
      </c>
      <c r="H33" s="32">
        <v>0.33456092900000001</v>
      </c>
      <c r="I33" s="33">
        <v>27.520932837</v>
      </c>
      <c r="J33" s="33">
        <v>0</v>
      </c>
      <c r="K33" s="33">
        <v>0</v>
      </c>
      <c r="L33" s="34">
        <v>0.116822388</v>
      </c>
      <c r="M33" s="32">
        <v>0</v>
      </c>
      <c r="N33" s="33">
        <v>0</v>
      </c>
      <c r="O33" s="33">
        <v>0</v>
      </c>
      <c r="P33" s="33">
        <v>0</v>
      </c>
      <c r="Q33" s="34">
        <v>0</v>
      </c>
      <c r="R33" s="32">
        <v>0</v>
      </c>
      <c r="S33" s="33">
        <v>14.301696596999999</v>
      </c>
      <c r="T33" s="33">
        <v>0</v>
      </c>
      <c r="U33" s="33">
        <v>0</v>
      </c>
      <c r="V33" s="34">
        <v>0</v>
      </c>
      <c r="W33" s="32">
        <v>0</v>
      </c>
      <c r="X33" s="33">
        <v>0</v>
      </c>
      <c r="Y33" s="33">
        <v>0</v>
      </c>
      <c r="Z33" s="33">
        <v>0</v>
      </c>
      <c r="AA33" s="34">
        <v>0</v>
      </c>
      <c r="AB33" s="32">
        <v>3.4824018999999998E-2</v>
      </c>
      <c r="AC33" s="33">
        <v>0</v>
      </c>
      <c r="AD33" s="33">
        <v>0</v>
      </c>
      <c r="AE33" s="33">
        <v>0</v>
      </c>
      <c r="AF33" s="34">
        <v>3.492612791</v>
      </c>
      <c r="AG33" s="32">
        <v>0</v>
      </c>
      <c r="AH33" s="33">
        <v>0</v>
      </c>
      <c r="AI33" s="33">
        <v>0</v>
      </c>
      <c r="AJ33" s="33">
        <v>0</v>
      </c>
      <c r="AK33" s="34">
        <v>0</v>
      </c>
      <c r="AL33" s="32">
        <v>0</v>
      </c>
      <c r="AM33" s="33">
        <v>0</v>
      </c>
      <c r="AN33" s="33">
        <v>0</v>
      </c>
      <c r="AO33" s="33">
        <v>0</v>
      </c>
      <c r="AP33" s="34">
        <v>0</v>
      </c>
      <c r="AQ33" s="32">
        <v>0</v>
      </c>
      <c r="AR33" s="33">
        <v>0</v>
      </c>
      <c r="AS33" s="33">
        <v>0</v>
      </c>
      <c r="AT33" s="33">
        <v>0</v>
      </c>
      <c r="AU33" s="34">
        <v>0</v>
      </c>
      <c r="AV33" s="32">
        <v>2.0629927509999999</v>
      </c>
      <c r="AW33" s="33">
        <v>4.6385593780000001</v>
      </c>
      <c r="AX33" s="33">
        <v>0</v>
      </c>
      <c r="AY33" s="33">
        <v>0</v>
      </c>
      <c r="AZ33" s="34">
        <v>11.347205764</v>
      </c>
      <c r="BA33" s="32">
        <v>0</v>
      </c>
      <c r="BB33" s="33">
        <v>0</v>
      </c>
      <c r="BC33" s="33">
        <v>0</v>
      </c>
      <c r="BD33" s="33">
        <v>0</v>
      </c>
      <c r="BE33" s="34">
        <v>0</v>
      </c>
      <c r="BF33" s="32">
        <v>0.243180961</v>
      </c>
      <c r="BG33" s="33">
        <v>0</v>
      </c>
      <c r="BH33" s="33">
        <v>0</v>
      </c>
      <c r="BI33" s="33">
        <v>0</v>
      </c>
      <c r="BJ33" s="34">
        <v>3.8486227149999999</v>
      </c>
      <c r="BK33" s="35">
        <v>67.942011129999997</v>
      </c>
    </row>
    <row r="34" spans="1:63">
      <c r="A34" s="15"/>
      <c r="B34" s="51" t="s">
        <v>139</v>
      </c>
      <c r="C34" s="32">
        <v>0</v>
      </c>
      <c r="D34" s="33">
        <v>0</v>
      </c>
      <c r="E34" s="33">
        <v>0</v>
      </c>
      <c r="F34" s="33">
        <v>0</v>
      </c>
      <c r="G34" s="34">
        <v>0</v>
      </c>
      <c r="H34" s="32">
        <v>3.0273226E-2</v>
      </c>
      <c r="I34" s="33">
        <v>0</v>
      </c>
      <c r="J34" s="33">
        <v>0</v>
      </c>
      <c r="K34" s="33">
        <v>0</v>
      </c>
      <c r="L34" s="34">
        <v>0.21540564500000001</v>
      </c>
      <c r="M34" s="32">
        <v>0</v>
      </c>
      <c r="N34" s="33">
        <v>0</v>
      </c>
      <c r="O34" s="33">
        <v>0</v>
      </c>
      <c r="P34" s="33">
        <v>0</v>
      </c>
      <c r="Q34" s="34">
        <v>0</v>
      </c>
      <c r="R34" s="32">
        <v>1.8679879E-2</v>
      </c>
      <c r="S34" s="33">
        <v>0</v>
      </c>
      <c r="T34" s="33">
        <v>0</v>
      </c>
      <c r="U34" s="33">
        <v>0</v>
      </c>
      <c r="V34" s="34">
        <v>0</v>
      </c>
      <c r="W34" s="32">
        <v>0</v>
      </c>
      <c r="X34" s="33">
        <v>0</v>
      </c>
      <c r="Y34" s="33">
        <v>0</v>
      </c>
      <c r="Z34" s="33">
        <v>0</v>
      </c>
      <c r="AA34" s="34">
        <v>0</v>
      </c>
      <c r="AB34" s="32">
        <v>0</v>
      </c>
      <c r="AC34" s="33">
        <v>0</v>
      </c>
      <c r="AD34" s="33">
        <v>0</v>
      </c>
      <c r="AE34" s="33">
        <v>0</v>
      </c>
      <c r="AF34" s="34">
        <v>0</v>
      </c>
      <c r="AG34" s="32">
        <v>0</v>
      </c>
      <c r="AH34" s="33">
        <v>0</v>
      </c>
      <c r="AI34" s="33">
        <v>0</v>
      </c>
      <c r="AJ34" s="33">
        <v>0</v>
      </c>
      <c r="AK34" s="34">
        <v>0</v>
      </c>
      <c r="AL34" s="32">
        <v>0</v>
      </c>
      <c r="AM34" s="33">
        <v>0</v>
      </c>
      <c r="AN34" s="33">
        <v>0</v>
      </c>
      <c r="AO34" s="33">
        <v>0</v>
      </c>
      <c r="AP34" s="34">
        <v>0</v>
      </c>
      <c r="AQ34" s="32">
        <v>0</v>
      </c>
      <c r="AR34" s="33">
        <v>0</v>
      </c>
      <c r="AS34" s="33">
        <v>0</v>
      </c>
      <c r="AT34" s="33">
        <v>0</v>
      </c>
      <c r="AU34" s="34">
        <v>0</v>
      </c>
      <c r="AV34" s="32">
        <v>0.111089466</v>
      </c>
      <c r="AW34" s="33">
        <v>0.32401094200000002</v>
      </c>
      <c r="AX34" s="33">
        <v>0</v>
      </c>
      <c r="AY34" s="33">
        <v>0</v>
      </c>
      <c r="AZ34" s="34">
        <v>1.8298513219999999</v>
      </c>
      <c r="BA34" s="32">
        <v>0</v>
      </c>
      <c r="BB34" s="33">
        <v>0</v>
      </c>
      <c r="BC34" s="33">
        <v>0</v>
      </c>
      <c r="BD34" s="33">
        <v>0</v>
      </c>
      <c r="BE34" s="34">
        <v>0</v>
      </c>
      <c r="BF34" s="32">
        <v>6.8670500000000004E-3</v>
      </c>
      <c r="BG34" s="33">
        <v>0</v>
      </c>
      <c r="BH34" s="33">
        <v>0</v>
      </c>
      <c r="BI34" s="33">
        <v>0</v>
      </c>
      <c r="BJ34" s="34">
        <v>0</v>
      </c>
      <c r="BK34" s="35">
        <v>2.5361775299999998</v>
      </c>
    </row>
    <row r="35" spans="1:63">
      <c r="A35" s="15"/>
      <c r="B35" s="51" t="s">
        <v>140</v>
      </c>
      <c r="C35" s="32">
        <v>0</v>
      </c>
      <c r="D35" s="33">
        <v>0</v>
      </c>
      <c r="E35" s="33">
        <v>0</v>
      </c>
      <c r="F35" s="33">
        <v>0</v>
      </c>
      <c r="G35" s="34">
        <v>0</v>
      </c>
      <c r="H35" s="32">
        <v>7.8856261999999996E-2</v>
      </c>
      <c r="I35" s="33">
        <v>4.7249728999999997E-2</v>
      </c>
      <c r="J35" s="33">
        <v>0</v>
      </c>
      <c r="K35" s="33">
        <v>0</v>
      </c>
      <c r="L35" s="34">
        <v>5.4822902999999999E-2</v>
      </c>
      <c r="M35" s="32">
        <v>0</v>
      </c>
      <c r="N35" s="33">
        <v>0</v>
      </c>
      <c r="O35" s="33">
        <v>0</v>
      </c>
      <c r="P35" s="33">
        <v>0</v>
      </c>
      <c r="Q35" s="34">
        <v>0</v>
      </c>
      <c r="R35" s="32">
        <v>2.1262376999999999E-2</v>
      </c>
      <c r="S35" s="33">
        <v>0</v>
      </c>
      <c r="T35" s="33">
        <v>0</v>
      </c>
      <c r="U35" s="33">
        <v>0</v>
      </c>
      <c r="V35" s="34">
        <v>0</v>
      </c>
      <c r="W35" s="32">
        <v>0</v>
      </c>
      <c r="X35" s="33">
        <v>0</v>
      </c>
      <c r="Y35" s="33">
        <v>0</v>
      </c>
      <c r="Z35" s="33">
        <v>0</v>
      </c>
      <c r="AA35" s="34">
        <v>0</v>
      </c>
      <c r="AB35" s="32">
        <v>0.17279006399999999</v>
      </c>
      <c r="AC35" s="33">
        <v>0</v>
      </c>
      <c r="AD35" s="33">
        <v>0</v>
      </c>
      <c r="AE35" s="33">
        <v>0</v>
      </c>
      <c r="AF35" s="34">
        <v>1.5287527750000001</v>
      </c>
      <c r="AG35" s="32">
        <v>0</v>
      </c>
      <c r="AH35" s="33">
        <v>0</v>
      </c>
      <c r="AI35" s="33">
        <v>0</v>
      </c>
      <c r="AJ35" s="33">
        <v>0</v>
      </c>
      <c r="AK35" s="34">
        <v>0</v>
      </c>
      <c r="AL35" s="32">
        <v>3.5143741999999999E-2</v>
      </c>
      <c r="AM35" s="33">
        <v>0</v>
      </c>
      <c r="AN35" s="33">
        <v>0</v>
      </c>
      <c r="AO35" s="33">
        <v>0</v>
      </c>
      <c r="AP35" s="34">
        <v>0</v>
      </c>
      <c r="AQ35" s="32">
        <v>0</v>
      </c>
      <c r="AR35" s="33">
        <v>0</v>
      </c>
      <c r="AS35" s="33">
        <v>0</v>
      </c>
      <c r="AT35" s="33">
        <v>0</v>
      </c>
      <c r="AU35" s="34">
        <v>0</v>
      </c>
      <c r="AV35" s="32">
        <v>3.6868420959999999</v>
      </c>
      <c r="AW35" s="33">
        <v>21.022073909</v>
      </c>
      <c r="AX35" s="33">
        <v>0</v>
      </c>
      <c r="AY35" s="33">
        <v>0</v>
      </c>
      <c r="AZ35" s="34">
        <v>68.978426378999998</v>
      </c>
      <c r="BA35" s="32">
        <v>0</v>
      </c>
      <c r="BB35" s="33">
        <v>0</v>
      </c>
      <c r="BC35" s="33">
        <v>0</v>
      </c>
      <c r="BD35" s="33">
        <v>0</v>
      </c>
      <c r="BE35" s="34">
        <v>0</v>
      </c>
      <c r="BF35" s="32">
        <v>1.03695464</v>
      </c>
      <c r="BG35" s="33">
        <v>0.99738407299999998</v>
      </c>
      <c r="BH35" s="33">
        <v>0</v>
      </c>
      <c r="BI35" s="33">
        <v>0</v>
      </c>
      <c r="BJ35" s="34">
        <v>2.9077683400000001</v>
      </c>
      <c r="BK35" s="35">
        <v>100.568327289</v>
      </c>
    </row>
    <row r="36" spans="1:63">
      <c r="A36" s="15"/>
      <c r="B36" s="51" t="s">
        <v>163</v>
      </c>
      <c r="C36" s="32">
        <v>0</v>
      </c>
      <c r="D36" s="33">
        <v>0</v>
      </c>
      <c r="E36" s="33">
        <v>0</v>
      </c>
      <c r="F36" s="33">
        <v>0</v>
      </c>
      <c r="G36" s="34">
        <v>0</v>
      </c>
      <c r="H36" s="32">
        <v>0</v>
      </c>
      <c r="I36" s="33">
        <v>16.018567268999998</v>
      </c>
      <c r="J36" s="33">
        <v>0</v>
      </c>
      <c r="K36" s="33">
        <v>0</v>
      </c>
      <c r="L36" s="34">
        <v>0</v>
      </c>
      <c r="M36" s="32">
        <v>0</v>
      </c>
      <c r="N36" s="33">
        <v>0</v>
      </c>
      <c r="O36" s="33">
        <v>0</v>
      </c>
      <c r="P36" s="33">
        <v>0</v>
      </c>
      <c r="Q36" s="34">
        <v>0</v>
      </c>
      <c r="R36" s="32">
        <v>1.9214188E-2</v>
      </c>
      <c r="S36" s="33">
        <v>10.215499529000001</v>
      </c>
      <c r="T36" s="33">
        <v>0</v>
      </c>
      <c r="U36" s="33">
        <v>0</v>
      </c>
      <c r="V36" s="34">
        <v>0.116061355</v>
      </c>
      <c r="W36" s="32">
        <v>0</v>
      </c>
      <c r="X36" s="33">
        <v>0</v>
      </c>
      <c r="Y36" s="33">
        <v>0</v>
      </c>
      <c r="Z36" s="33">
        <v>0</v>
      </c>
      <c r="AA36" s="34">
        <v>0</v>
      </c>
      <c r="AB36" s="32">
        <v>0</v>
      </c>
      <c r="AC36" s="33">
        <v>4.6142245160000002</v>
      </c>
      <c r="AD36" s="33">
        <v>0</v>
      </c>
      <c r="AE36" s="33">
        <v>0</v>
      </c>
      <c r="AF36" s="34">
        <v>0.13842673599999999</v>
      </c>
      <c r="AG36" s="32">
        <v>0</v>
      </c>
      <c r="AH36" s="33">
        <v>0</v>
      </c>
      <c r="AI36" s="33">
        <v>0</v>
      </c>
      <c r="AJ36" s="33">
        <v>0</v>
      </c>
      <c r="AK36" s="34">
        <v>0</v>
      </c>
      <c r="AL36" s="32">
        <v>0</v>
      </c>
      <c r="AM36" s="33">
        <v>0</v>
      </c>
      <c r="AN36" s="33">
        <v>0</v>
      </c>
      <c r="AO36" s="33">
        <v>0</v>
      </c>
      <c r="AP36" s="34">
        <v>0</v>
      </c>
      <c r="AQ36" s="32">
        <v>0</v>
      </c>
      <c r="AR36" s="33">
        <v>0</v>
      </c>
      <c r="AS36" s="33">
        <v>0</v>
      </c>
      <c r="AT36" s="33">
        <v>0</v>
      </c>
      <c r="AU36" s="34">
        <v>0</v>
      </c>
      <c r="AV36" s="32">
        <v>0.89937183300000001</v>
      </c>
      <c r="AW36" s="33">
        <v>2.0475621290000001</v>
      </c>
      <c r="AX36" s="33">
        <v>0</v>
      </c>
      <c r="AY36" s="33">
        <v>0</v>
      </c>
      <c r="AZ36" s="34">
        <v>9.1603430790000004</v>
      </c>
      <c r="BA36" s="32">
        <v>0</v>
      </c>
      <c r="BB36" s="33">
        <v>0</v>
      </c>
      <c r="BC36" s="33">
        <v>0</v>
      </c>
      <c r="BD36" s="33">
        <v>0</v>
      </c>
      <c r="BE36" s="34">
        <v>0</v>
      </c>
      <c r="BF36" s="32">
        <v>0.13542277799999999</v>
      </c>
      <c r="BG36" s="33">
        <v>0</v>
      </c>
      <c r="BH36" s="33">
        <v>0</v>
      </c>
      <c r="BI36" s="33">
        <v>0</v>
      </c>
      <c r="BJ36" s="34">
        <v>2.8463882119999999</v>
      </c>
      <c r="BK36" s="35">
        <v>46.211081624000002</v>
      </c>
    </row>
    <row r="37" spans="1:63">
      <c r="A37" s="15"/>
      <c r="B37" s="51" t="s">
        <v>158</v>
      </c>
      <c r="C37" s="32">
        <v>0</v>
      </c>
      <c r="D37" s="33">
        <v>0</v>
      </c>
      <c r="E37" s="33">
        <v>0</v>
      </c>
      <c r="F37" s="33">
        <v>0</v>
      </c>
      <c r="G37" s="34">
        <v>0</v>
      </c>
      <c r="H37" s="32">
        <v>3.3818440000000002E-3</v>
      </c>
      <c r="I37" s="33">
        <v>23.799303073000001</v>
      </c>
      <c r="J37" s="33">
        <v>0</v>
      </c>
      <c r="K37" s="33">
        <v>0</v>
      </c>
      <c r="L37" s="34">
        <v>1.8073405849999999</v>
      </c>
      <c r="M37" s="32">
        <v>0</v>
      </c>
      <c r="N37" s="33">
        <v>0</v>
      </c>
      <c r="O37" s="33">
        <v>0</v>
      </c>
      <c r="P37" s="33">
        <v>0</v>
      </c>
      <c r="Q37" s="34">
        <v>0</v>
      </c>
      <c r="R37" s="32">
        <v>3.1313370000000001E-3</v>
      </c>
      <c r="S37" s="33">
        <v>1.252534839</v>
      </c>
      <c r="T37" s="33">
        <v>0</v>
      </c>
      <c r="U37" s="33">
        <v>0</v>
      </c>
      <c r="V37" s="34">
        <v>0.50101393599999999</v>
      </c>
      <c r="W37" s="32">
        <v>0</v>
      </c>
      <c r="X37" s="33">
        <v>0</v>
      </c>
      <c r="Y37" s="33">
        <v>0</v>
      </c>
      <c r="Z37" s="33">
        <v>0</v>
      </c>
      <c r="AA37" s="34">
        <v>0</v>
      </c>
      <c r="AB37" s="32">
        <v>0</v>
      </c>
      <c r="AC37" s="33">
        <v>0</v>
      </c>
      <c r="AD37" s="33">
        <v>0</v>
      </c>
      <c r="AE37" s="33">
        <v>0</v>
      </c>
      <c r="AF37" s="34">
        <v>0.49538877399999998</v>
      </c>
      <c r="AG37" s="32">
        <v>0</v>
      </c>
      <c r="AH37" s="33">
        <v>0</v>
      </c>
      <c r="AI37" s="33">
        <v>0</v>
      </c>
      <c r="AJ37" s="33">
        <v>0</v>
      </c>
      <c r="AK37" s="34">
        <v>0</v>
      </c>
      <c r="AL37" s="32">
        <v>0</v>
      </c>
      <c r="AM37" s="33">
        <v>0</v>
      </c>
      <c r="AN37" s="33">
        <v>0</v>
      </c>
      <c r="AO37" s="33">
        <v>0</v>
      </c>
      <c r="AP37" s="34">
        <v>0</v>
      </c>
      <c r="AQ37" s="32">
        <v>0</v>
      </c>
      <c r="AR37" s="33">
        <v>0</v>
      </c>
      <c r="AS37" s="33">
        <v>0</v>
      </c>
      <c r="AT37" s="33">
        <v>0</v>
      </c>
      <c r="AU37" s="34">
        <v>0</v>
      </c>
      <c r="AV37" s="32">
        <v>0.49428460400000002</v>
      </c>
      <c r="AW37" s="33">
        <v>9.3504259550000004</v>
      </c>
      <c r="AX37" s="33">
        <v>0</v>
      </c>
      <c r="AY37" s="33">
        <v>0</v>
      </c>
      <c r="AZ37" s="34">
        <v>10.987680531000001</v>
      </c>
      <c r="BA37" s="32">
        <v>0</v>
      </c>
      <c r="BB37" s="33">
        <v>0</v>
      </c>
      <c r="BC37" s="33">
        <v>0</v>
      </c>
      <c r="BD37" s="33">
        <v>0</v>
      </c>
      <c r="BE37" s="34">
        <v>0</v>
      </c>
      <c r="BF37" s="32">
        <v>0.12769165399999999</v>
      </c>
      <c r="BG37" s="33">
        <v>0</v>
      </c>
      <c r="BH37" s="33">
        <v>0</v>
      </c>
      <c r="BI37" s="33">
        <v>0</v>
      </c>
      <c r="BJ37" s="34">
        <v>6.8115956000000005E-2</v>
      </c>
      <c r="BK37" s="35">
        <v>48.890293088</v>
      </c>
    </row>
    <row r="38" spans="1:63">
      <c r="A38" s="15"/>
      <c r="B38" s="51" t="s">
        <v>141</v>
      </c>
      <c r="C38" s="32">
        <v>0</v>
      </c>
      <c r="D38" s="33">
        <v>0</v>
      </c>
      <c r="E38" s="33">
        <v>0</v>
      </c>
      <c r="F38" s="33">
        <v>0</v>
      </c>
      <c r="G38" s="34">
        <v>0</v>
      </c>
      <c r="H38" s="32">
        <v>5.5839254999999997E-2</v>
      </c>
      <c r="I38" s="33">
        <v>2.5006288030000001</v>
      </c>
      <c r="J38" s="33">
        <v>0</v>
      </c>
      <c r="K38" s="33">
        <v>0</v>
      </c>
      <c r="L38" s="34">
        <v>0.81016775799999996</v>
      </c>
      <c r="M38" s="32">
        <v>0</v>
      </c>
      <c r="N38" s="33">
        <v>0</v>
      </c>
      <c r="O38" s="33">
        <v>0</v>
      </c>
      <c r="P38" s="33">
        <v>0</v>
      </c>
      <c r="Q38" s="34">
        <v>0</v>
      </c>
      <c r="R38" s="32">
        <v>0</v>
      </c>
      <c r="S38" s="33">
        <v>0</v>
      </c>
      <c r="T38" s="33">
        <v>0</v>
      </c>
      <c r="U38" s="33">
        <v>0</v>
      </c>
      <c r="V38" s="34">
        <v>0</v>
      </c>
      <c r="W38" s="32">
        <v>0</v>
      </c>
      <c r="X38" s="33">
        <v>0</v>
      </c>
      <c r="Y38" s="33">
        <v>0</v>
      </c>
      <c r="Z38" s="33">
        <v>0</v>
      </c>
      <c r="AA38" s="34">
        <v>0</v>
      </c>
      <c r="AB38" s="32">
        <v>6.1940645000000003E-2</v>
      </c>
      <c r="AC38" s="33">
        <v>0</v>
      </c>
      <c r="AD38" s="33">
        <v>0</v>
      </c>
      <c r="AE38" s="33">
        <v>0</v>
      </c>
      <c r="AF38" s="34">
        <v>0.12388129000000001</v>
      </c>
      <c r="AG38" s="32">
        <v>0</v>
      </c>
      <c r="AH38" s="33">
        <v>0</v>
      </c>
      <c r="AI38" s="33">
        <v>0</v>
      </c>
      <c r="AJ38" s="33">
        <v>0</v>
      </c>
      <c r="AK38" s="34">
        <v>0</v>
      </c>
      <c r="AL38" s="32">
        <v>0</v>
      </c>
      <c r="AM38" s="33">
        <v>0</v>
      </c>
      <c r="AN38" s="33">
        <v>0</v>
      </c>
      <c r="AO38" s="33">
        <v>0</v>
      </c>
      <c r="AP38" s="34">
        <v>0</v>
      </c>
      <c r="AQ38" s="32">
        <v>0</v>
      </c>
      <c r="AR38" s="33">
        <v>0</v>
      </c>
      <c r="AS38" s="33">
        <v>0</v>
      </c>
      <c r="AT38" s="33">
        <v>0</v>
      </c>
      <c r="AU38" s="34">
        <v>0</v>
      </c>
      <c r="AV38" s="32">
        <v>1.1893222080000001</v>
      </c>
      <c r="AW38" s="33">
        <v>85.120486553000006</v>
      </c>
      <c r="AX38" s="33">
        <v>0</v>
      </c>
      <c r="AY38" s="33">
        <v>0</v>
      </c>
      <c r="AZ38" s="34">
        <v>227.17744906600001</v>
      </c>
      <c r="BA38" s="32">
        <v>0</v>
      </c>
      <c r="BB38" s="33">
        <v>0</v>
      </c>
      <c r="BC38" s="33">
        <v>0</v>
      </c>
      <c r="BD38" s="33">
        <v>0</v>
      </c>
      <c r="BE38" s="34">
        <v>0</v>
      </c>
      <c r="BF38" s="32">
        <v>0.873660412</v>
      </c>
      <c r="BG38" s="33">
        <v>7.0860098049999998</v>
      </c>
      <c r="BH38" s="33">
        <v>0</v>
      </c>
      <c r="BI38" s="33">
        <v>0</v>
      </c>
      <c r="BJ38" s="34">
        <v>13.962075136999999</v>
      </c>
      <c r="BK38" s="35">
        <v>338.96146093200002</v>
      </c>
    </row>
    <row r="39" spans="1:63">
      <c r="A39" s="15"/>
      <c r="B39" s="51" t="s">
        <v>159</v>
      </c>
      <c r="C39" s="32">
        <v>0</v>
      </c>
      <c r="D39" s="33">
        <v>0</v>
      </c>
      <c r="E39" s="33">
        <v>0</v>
      </c>
      <c r="F39" s="33">
        <v>0</v>
      </c>
      <c r="G39" s="34">
        <v>0</v>
      </c>
      <c r="H39" s="32">
        <v>3.3728871000000001E-2</v>
      </c>
      <c r="I39" s="33">
        <v>2.3730936000000001E-2</v>
      </c>
      <c r="J39" s="33">
        <v>0</v>
      </c>
      <c r="K39" s="33">
        <v>0</v>
      </c>
      <c r="L39" s="34">
        <v>18.693782777999999</v>
      </c>
      <c r="M39" s="32">
        <v>0</v>
      </c>
      <c r="N39" s="33">
        <v>0</v>
      </c>
      <c r="O39" s="33">
        <v>0</v>
      </c>
      <c r="P39" s="33">
        <v>0</v>
      </c>
      <c r="Q39" s="34">
        <v>0</v>
      </c>
      <c r="R39" s="32">
        <v>7.1212399999999996E-4</v>
      </c>
      <c r="S39" s="33">
        <v>0</v>
      </c>
      <c r="T39" s="33">
        <v>0</v>
      </c>
      <c r="U39" s="33">
        <v>0</v>
      </c>
      <c r="V39" s="34">
        <v>0</v>
      </c>
      <c r="W39" s="32">
        <v>0</v>
      </c>
      <c r="X39" s="33">
        <v>0</v>
      </c>
      <c r="Y39" s="33">
        <v>0</v>
      </c>
      <c r="Z39" s="33">
        <v>0</v>
      </c>
      <c r="AA39" s="34">
        <v>0</v>
      </c>
      <c r="AB39" s="32">
        <v>0</v>
      </c>
      <c r="AC39" s="33">
        <v>0</v>
      </c>
      <c r="AD39" s="33">
        <v>0</v>
      </c>
      <c r="AE39" s="33">
        <v>0</v>
      </c>
      <c r="AF39" s="34">
        <v>0</v>
      </c>
      <c r="AG39" s="32">
        <v>0</v>
      </c>
      <c r="AH39" s="33">
        <v>0</v>
      </c>
      <c r="AI39" s="33">
        <v>0</v>
      </c>
      <c r="AJ39" s="33">
        <v>0</v>
      </c>
      <c r="AK39" s="34">
        <v>0</v>
      </c>
      <c r="AL39" s="32">
        <v>0</v>
      </c>
      <c r="AM39" s="33">
        <v>0</v>
      </c>
      <c r="AN39" s="33">
        <v>0</v>
      </c>
      <c r="AO39" s="33">
        <v>0</v>
      </c>
      <c r="AP39" s="34">
        <v>0</v>
      </c>
      <c r="AQ39" s="32">
        <v>0</v>
      </c>
      <c r="AR39" s="33">
        <v>0</v>
      </c>
      <c r="AS39" s="33">
        <v>0</v>
      </c>
      <c r="AT39" s="33">
        <v>0</v>
      </c>
      <c r="AU39" s="34">
        <v>0</v>
      </c>
      <c r="AV39" s="32">
        <v>0.45197022100000001</v>
      </c>
      <c r="AW39" s="33">
        <v>78.532362640000002</v>
      </c>
      <c r="AX39" s="33">
        <v>0</v>
      </c>
      <c r="AY39" s="33">
        <v>0</v>
      </c>
      <c r="AZ39" s="34">
        <v>138.13088991699999</v>
      </c>
      <c r="BA39" s="32">
        <v>0</v>
      </c>
      <c r="BB39" s="33">
        <v>0</v>
      </c>
      <c r="BC39" s="33">
        <v>0</v>
      </c>
      <c r="BD39" s="33">
        <v>0</v>
      </c>
      <c r="BE39" s="34">
        <v>0</v>
      </c>
      <c r="BF39" s="32">
        <v>0.10257343300000001</v>
      </c>
      <c r="BG39" s="33">
        <v>1.2589263230000001</v>
      </c>
      <c r="BH39" s="33">
        <v>0</v>
      </c>
      <c r="BI39" s="33">
        <v>0</v>
      </c>
      <c r="BJ39" s="34">
        <v>2.830629917</v>
      </c>
      <c r="BK39" s="35">
        <v>240.05930716</v>
      </c>
    </row>
    <row r="40" spans="1:63">
      <c r="A40" s="15"/>
      <c r="B40" s="24" t="s">
        <v>92</v>
      </c>
      <c r="C40" s="32">
        <f t="shared" ref="C40:AH40" si="4">SUM(C15:C39)</f>
        <v>0</v>
      </c>
      <c r="D40" s="33">
        <f t="shared" si="4"/>
        <v>0</v>
      </c>
      <c r="E40" s="33">
        <f t="shared" si="4"/>
        <v>0</v>
      </c>
      <c r="F40" s="33">
        <f t="shared" si="4"/>
        <v>0</v>
      </c>
      <c r="G40" s="34">
        <f t="shared" si="4"/>
        <v>0</v>
      </c>
      <c r="H40" s="32">
        <f t="shared" si="4"/>
        <v>2.2573449849999996</v>
      </c>
      <c r="I40" s="33">
        <f t="shared" si="4"/>
        <v>293.18935380099992</v>
      </c>
      <c r="J40" s="33">
        <f t="shared" si="4"/>
        <v>0</v>
      </c>
      <c r="K40" s="33">
        <f t="shared" si="4"/>
        <v>0</v>
      </c>
      <c r="L40" s="34">
        <f t="shared" si="4"/>
        <v>35.499211856000002</v>
      </c>
      <c r="M40" s="32">
        <f t="shared" si="4"/>
        <v>0</v>
      </c>
      <c r="N40" s="33">
        <f t="shared" si="4"/>
        <v>0</v>
      </c>
      <c r="O40" s="33">
        <f t="shared" si="4"/>
        <v>0</v>
      </c>
      <c r="P40" s="33">
        <f t="shared" si="4"/>
        <v>0</v>
      </c>
      <c r="Q40" s="34">
        <f t="shared" si="4"/>
        <v>0</v>
      </c>
      <c r="R40" s="32">
        <f t="shared" si="4"/>
        <v>0.37051377599999996</v>
      </c>
      <c r="S40" s="33">
        <f t="shared" si="4"/>
        <v>57.342493519999998</v>
      </c>
      <c r="T40" s="33">
        <f t="shared" si="4"/>
        <v>0</v>
      </c>
      <c r="U40" s="33">
        <f t="shared" si="4"/>
        <v>0</v>
      </c>
      <c r="V40" s="34">
        <f t="shared" si="4"/>
        <v>5.7831799249999998</v>
      </c>
      <c r="W40" s="32">
        <f t="shared" si="4"/>
        <v>0</v>
      </c>
      <c r="X40" s="33">
        <f t="shared" si="4"/>
        <v>0</v>
      </c>
      <c r="Y40" s="33">
        <f t="shared" si="4"/>
        <v>0</v>
      </c>
      <c r="Z40" s="33">
        <f t="shared" si="4"/>
        <v>0</v>
      </c>
      <c r="AA40" s="34">
        <f t="shared" si="4"/>
        <v>0</v>
      </c>
      <c r="AB40" s="32">
        <f t="shared" si="4"/>
        <v>1.2797584400000002</v>
      </c>
      <c r="AC40" s="33">
        <f t="shared" si="4"/>
        <v>12.818869823</v>
      </c>
      <c r="AD40" s="33">
        <f t="shared" si="4"/>
        <v>0</v>
      </c>
      <c r="AE40" s="33">
        <f t="shared" si="4"/>
        <v>0</v>
      </c>
      <c r="AF40" s="34">
        <f t="shared" si="4"/>
        <v>29.166546244999999</v>
      </c>
      <c r="AG40" s="32">
        <f t="shared" si="4"/>
        <v>0</v>
      </c>
      <c r="AH40" s="33">
        <f t="shared" si="4"/>
        <v>0</v>
      </c>
      <c r="AI40" s="33">
        <f t="shared" ref="AI40:BK40" si="5">SUM(AI15:AI39)</f>
        <v>0</v>
      </c>
      <c r="AJ40" s="33">
        <f t="shared" si="5"/>
        <v>0</v>
      </c>
      <c r="AK40" s="34">
        <f t="shared" si="5"/>
        <v>0</v>
      </c>
      <c r="AL40" s="32">
        <f t="shared" si="5"/>
        <v>5.9290509999999998E-2</v>
      </c>
      <c r="AM40" s="33">
        <f t="shared" si="5"/>
        <v>0</v>
      </c>
      <c r="AN40" s="33">
        <f t="shared" si="5"/>
        <v>0</v>
      </c>
      <c r="AO40" s="33">
        <f t="shared" si="5"/>
        <v>0</v>
      </c>
      <c r="AP40" s="34">
        <f t="shared" si="5"/>
        <v>0</v>
      </c>
      <c r="AQ40" s="32">
        <f t="shared" si="5"/>
        <v>0</v>
      </c>
      <c r="AR40" s="33">
        <f t="shared" si="5"/>
        <v>0</v>
      </c>
      <c r="AS40" s="33">
        <f t="shared" si="5"/>
        <v>0</v>
      </c>
      <c r="AT40" s="33">
        <f t="shared" si="5"/>
        <v>0</v>
      </c>
      <c r="AU40" s="34">
        <f t="shared" si="5"/>
        <v>0</v>
      </c>
      <c r="AV40" s="32">
        <f t="shared" si="5"/>
        <v>23.942432946</v>
      </c>
      <c r="AW40" s="33">
        <f t="shared" si="5"/>
        <v>298.77654980900002</v>
      </c>
      <c r="AX40" s="33">
        <f t="shared" si="5"/>
        <v>0</v>
      </c>
      <c r="AY40" s="33">
        <f t="shared" si="5"/>
        <v>0</v>
      </c>
      <c r="AZ40" s="34">
        <f t="shared" si="5"/>
        <v>681.95319948700001</v>
      </c>
      <c r="BA40" s="32">
        <f t="shared" si="5"/>
        <v>0</v>
      </c>
      <c r="BB40" s="33">
        <f t="shared" si="5"/>
        <v>0</v>
      </c>
      <c r="BC40" s="33">
        <f t="shared" si="5"/>
        <v>0</v>
      </c>
      <c r="BD40" s="33">
        <f t="shared" si="5"/>
        <v>0</v>
      </c>
      <c r="BE40" s="34">
        <f t="shared" si="5"/>
        <v>0</v>
      </c>
      <c r="BF40" s="32">
        <f t="shared" si="5"/>
        <v>5.6459405179999997</v>
      </c>
      <c r="BG40" s="33">
        <f t="shared" si="5"/>
        <v>11.368801653</v>
      </c>
      <c r="BH40" s="33">
        <f t="shared" si="5"/>
        <v>0</v>
      </c>
      <c r="BI40" s="33">
        <f t="shared" si="5"/>
        <v>0</v>
      </c>
      <c r="BJ40" s="34">
        <f t="shared" si="5"/>
        <v>40.338667993999998</v>
      </c>
      <c r="BK40" s="35">
        <f t="shared" si="5"/>
        <v>1499.7921552880002</v>
      </c>
    </row>
    <row r="41" spans="1:63">
      <c r="A41" s="15" t="s">
        <v>79</v>
      </c>
      <c r="B41" s="23" t="s">
        <v>15</v>
      </c>
      <c r="C41" s="5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6"/>
    </row>
    <row r="42" spans="1:63">
      <c r="A42" s="15"/>
      <c r="B42" s="24" t="s">
        <v>40</v>
      </c>
      <c r="C42" s="32">
        <v>0</v>
      </c>
      <c r="D42" s="33">
        <v>0</v>
      </c>
      <c r="E42" s="33">
        <v>0</v>
      </c>
      <c r="F42" s="33">
        <v>0</v>
      </c>
      <c r="G42" s="34">
        <v>0</v>
      </c>
      <c r="H42" s="32">
        <v>0</v>
      </c>
      <c r="I42" s="33">
        <v>0</v>
      </c>
      <c r="J42" s="33">
        <v>0</v>
      </c>
      <c r="K42" s="33">
        <v>0</v>
      </c>
      <c r="L42" s="34">
        <v>0</v>
      </c>
      <c r="M42" s="32">
        <v>0</v>
      </c>
      <c r="N42" s="33">
        <v>0</v>
      </c>
      <c r="O42" s="33">
        <v>0</v>
      </c>
      <c r="P42" s="33">
        <v>0</v>
      </c>
      <c r="Q42" s="34">
        <v>0</v>
      </c>
      <c r="R42" s="32">
        <v>0</v>
      </c>
      <c r="S42" s="33">
        <v>0</v>
      </c>
      <c r="T42" s="33">
        <v>0</v>
      </c>
      <c r="U42" s="33">
        <v>0</v>
      </c>
      <c r="V42" s="34">
        <v>0</v>
      </c>
      <c r="W42" s="32">
        <v>0</v>
      </c>
      <c r="X42" s="33">
        <v>0</v>
      </c>
      <c r="Y42" s="33">
        <v>0</v>
      </c>
      <c r="Z42" s="33">
        <v>0</v>
      </c>
      <c r="AA42" s="34">
        <v>0</v>
      </c>
      <c r="AB42" s="32">
        <v>0</v>
      </c>
      <c r="AC42" s="33">
        <v>0</v>
      </c>
      <c r="AD42" s="33">
        <v>0</v>
      </c>
      <c r="AE42" s="33">
        <v>0</v>
      </c>
      <c r="AF42" s="34">
        <v>0</v>
      </c>
      <c r="AG42" s="32">
        <v>0</v>
      </c>
      <c r="AH42" s="33">
        <v>0</v>
      </c>
      <c r="AI42" s="33">
        <v>0</v>
      </c>
      <c r="AJ42" s="33">
        <v>0</v>
      </c>
      <c r="AK42" s="34">
        <v>0</v>
      </c>
      <c r="AL42" s="32">
        <v>0</v>
      </c>
      <c r="AM42" s="33">
        <v>0</v>
      </c>
      <c r="AN42" s="33">
        <v>0</v>
      </c>
      <c r="AO42" s="33">
        <v>0</v>
      </c>
      <c r="AP42" s="34">
        <v>0</v>
      </c>
      <c r="AQ42" s="32">
        <v>0</v>
      </c>
      <c r="AR42" s="33">
        <v>0</v>
      </c>
      <c r="AS42" s="33">
        <v>0</v>
      </c>
      <c r="AT42" s="33">
        <v>0</v>
      </c>
      <c r="AU42" s="34">
        <v>0</v>
      </c>
      <c r="AV42" s="32">
        <v>0</v>
      </c>
      <c r="AW42" s="33">
        <v>0</v>
      </c>
      <c r="AX42" s="33">
        <v>0</v>
      </c>
      <c r="AY42" s="33">
        <v>0</v>
      </c>
      <c r="AZ42" s="34">
        <v>0</v>
      </c>
      <c r="BA42" s="32">
        <v>0</v>
      </c>
      <c r="BB42" s="33">
        <v>0</v>
      </c>
      <c r="BC42" s="33">
        <v>0</v>
      </c>
      <c r="BD42" s="33">
        <v>0</v>
      </c>
      <c r="BE42" s="34">
        <v>0</v>
      </c>
      <c r="BF42" s="32">
        <v>0</v>
      </c>
      <c r="BG42" s="33">
        <v>0</v>
      </c>
      <c r="BH42" s="33">
        <v>0</v>
      </c>
      <c r="BI42" s="33">
        <v>0</v>
      </c>
      <c r="BJ42" s="34">
        <v>0</v>
      </c>
      <c r="BK42" s="35">
        <f>SUM(C42:BJ42)</f>
        <v>0</v>
      </c>
    </row>
    <row r="43" spans="1:63">
      <c r="A43" s="15"/>
      <c r="B43" s="24" t="s">
        <v>91</v>
      </c>
      <c r="C43" s="32">
        <f>SUM(C48:C57)</f>
        <v>0</v>
      </c>
      <c r="D43" s="33">
        <f t="shared" ref="D43:AI43" si="6">SUM(D42)</f>
        <v>0</v>
      </c>
      <c r="E43" s="33">
        <f t="shared" si="6"/>
        <v>0</v>
      </c>
      <c r="F43" s="33">
        <f t="shared" si="6"/>
        <v>0</v>
      </c>
      <c r="G43" s="34">
        <f t="shared" si="6"/>
        <v>0</v>
      </c>
      <c r="H43" s="32">
        <f t="shared" si="6"/>
        <v>0</v>
      </c>
      <c r="I43" s="33">
        <f t="shared" si="6"/>
        <v>0</v>
      </c>
      <c r="J43" s="33">
        <f t="shared" si="6"/>
        <v>0</v>
      </c>
      <c r="K43" s="33">
        <f t="shared" si="6"/>
        <v>0</v>
      </c>
      <c r="L43" s="34">
        <f t="shared" si="6"/>
        <v>0</v>
      </c>
      <c r="M43" s="32">
        <f t="shared" si="6"/>
        <v>0</v>
      </c>
      <c r="N43" s="33">
        <f t="shared" si="6"/>
        <v>0</v>
      </c>
      <c r="O43" s="33">
        <f t="shared" si="6"/>
        <v>0</v>
      </c>
      <c r="P43" s="33">
        <f t="shared" si="6"/>
        <v>0</v>
      </c>
      <c r="Q43" s="34">
        <f t="shared" si="6"/>
        <v>0</v>
      </c>
      <c r="R43" s="32">
        <f t="shared" si="6"/>
        <v>0</v>
      </c>
      <c r="S43" s="33">
        <f t="shared" si="6"/>
        <v>0</v>
      </c>
      <c r="T43" s="33">
        <f t="shared" si="6"/>
        <v>0</v>
      </c>
      <c r="U43" s="33">
        <f t="shared" si="6"/>
        <v>0</v>
      </c>
      <c r="V43" s="34">
        <f t="shared" si="6"/>
        <v>0</v>
      </c>
      <c r="W43" s="32">
        <f t="shared" si="6"/>
        <v>0</v>
      </c>
      <c r="X43" s="33">
        <f t="shared" si="6"/>
        <v>0</v>
      </c>
      <c r="Y43" s="33">
        <f t="shared" si="6"/>
        <v>0</v>
      </c>
      <c r="Z43" s="33">
        <f t="shared" si="6"/>
        <v>0</v>
      </c>
      <c r="AA43" s="34">
        <f t="shared" si="6"/>
        <v>0</v>
      </c>
      <c r="AB43" s="32">
        <f t="shared" si="6"/>
        <v>0</v>
      </c>
      <c r="AC43" s="33">
        <f t="shared" si="6"/>
        <v>0</v>
      </c>
      <c r="AD43" s="33">
        <f t="shared" si="6"/>
        <v>0</v>
      </c>
      <c r="AE43" s="33">
        <f t="shared" si="6"/>
        <v>0</v>
      </c>
      <c r="AF43" s="34">
        <f t="shared" si="6"/>
        <v>0</v>
      </c>
      <c r="AG43" s="32">
        <f t="shared" si="6"/>
        <v>0</v>
      </c>
      <c r="AH43" s="33">
        <f t="shared" si="6"/>
        <v>0</v>
      </c>
      <c r="AI43" s="33">
        <f t="shared" si="6"/>
        <v>0</v>
      </c>
      <c r="AJ43" s="33">
        <f t="shared" ref="AJ43:BK43" si="7">SUM(AJ42)</f>
        <v>0</v>
      </c>
      <c r="AK43" s="34">
        <f t="shared" si="7"/>
        <v>0</v>
      </c>
      <c r="AL43" s="32">
        <f t="shared" si="7"/>
        <v>0</v>
      </c>
      <c r="AM43" s="33">
        <f t="shared" si="7"/>
        <v>0</v>
      </c>
      <c r="AN43" s="33">
        <f t="shared" si="7"/>
        <v>0</v>
      </c>
      <c r="AO43" s="33">
        <f t="shared" si="7"/>
        <v>0</v>
      </c>
      <c r="AP43" s="34">
        <f t="shared" si="7"/>
        <v>0</v>
      </c>
      <c r="AQ43" s="32">
        <f t="shared" si="7"/>
        <v>0</v>
      </c>
      <c r="AR43" s="33">
        <f t="shared" si="7"/>
        <v>0</v>
      </c>
      <c r="AS43" s="33">
        <f t="shared" si="7"/>
        <v>0</v>
      </c>
      <c r="AT43" s="33">
        <f t="shared" si="7"/>
        <v>0</v>
      </c>
      <c r="AU43" s="34">
        <f t="shared" si="7"/>
        <v>0</v>
      </c>
      <c r="AV43" s="32">
        <f t="shared" si="7"/>
        <v>0</v>
      </c>
      <c r="AW43" s="33">
        <f t="shared" si="7"/>
        <v>0</v>
      </c>
      <c r="AX43" s="33">
        <f t="shared" si="7"/>
        <v>0</v>
      </c>
      <c r="AY43" s="33">
        <f t="shared" si="7"/>
        <v>0</v>
      </c>
      <c r="AZ43" s="34">
        <f t="shared" si="7"/>
        <v>0</v>
      </c>
      <c r="BA43" s="32">
        <f t="shared" si="7"/>
        <v>0</v>
      </c>
      <c r="BB43" s="33">
        <f t="shared" si="7"/>
        <v>0</v>
      </c>
      <c r="BC43" s="33">
        <f t="shared" si="7"/>
        <v>0</v>
      </c>
      <c r="BD43" s="33">
        <f t="shared" si="7"/>
        <v>0</v>
      </c>
      <c r="BE43" s="34">
        <f t="shared" si="7"/>
        <v>0</v>
      </c>
      <c r="BF43" s="32">
        <f t="shared" si="7"/>
        <v>0</v>
      </c>
      <c r="BG43" s="33">
        <f t="shared" si="7"/>
        <v>0</v>
      </c>
      <c r="BH43" s="33">
        <f t="shared" si="7"/>
        <v>0</v>
      </c>
      <c r="BI43" s="33">
        <f t="shared" si="7"/>
        <v>0</v>
      </c>
      <c r="BJ43" s="34">
        <f t="shared" si="7"/>
        <v>0</v>
      </c>
      <c r="BK43" s="35">
        <f t="shared" si="7"/>
        <v>0</v>
      </c>
    </row>
    <row r="44" spans="1:63">
      <c r="A44" s="15" t="s">
        <v>81</v>
      </c>
      <c r="B44" s="31" t="s">
        <v>96</v>
      </c>
      <c r="C44" s="5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6"/>
    </row>
    <row r="45" spans="1:63">
      <c r="A45" s="15"/>
      <c r="B45" s="24" t="s">
        <v>40</v>
      </c>
      <c r="C45" s="32">
        <v>0</v>
      </c>
      <c r="D45" s="33">
        <v>0</v>
      </c>
      <c r="E45" s="33">
        <v>0</v>
      </c>
      <c r="F45" s="33">
        <v>0</v>
      </c>
      <c r="G45" s="34">
        <v>0</v>
      </c>
      <c r="H45" s="32">
        <v>0</v>
      </c>
      <c r="I45" s="33">
        <v>0</v>
      </c>
      <c r="J45" s="33">
        <v>0</v>
      </c>
      <c r="K45" s="33">
        <v>0</v>
      </c>
      <c r="L45" s="34">
        <v>0</v>
      </c>
      <c r="M45" s="32">
        <v>0</v>
      </c>
      <c r="N45" s="33">
        <v>0</v>
      </c>
      <c r="O45" s="33">
        <v>0</v>
      </c>
      <c r="P45" s="33">
        <v>0</v>
      </c>
      <c r="Q45" s="34">
        <v>0</v>
      </c>
      <c r="R45" s="32">
        <v>0</v>
      </c>
      <c r="S45" s="33">
        <v>0</v>
      </c>
      <c r="T45" s="33">
        <v>0</v>
      </c>
      <c r="U45" s="33">
        <v>0</v>
      </c>
      <c r="V45" s="34">
        <v>0</v>
      </c>
      <c r="W45" s="32">
        <v>0</v>
      </c>
      <c r="X45" s="33">
        <v>0</v>
      </c>
      <c r="Y45" s="33">
        <v>0</v>
      </c>
      <c r="Z45" s="33">
        <v>0</v>
      </c>
      <c r="AA45" s="34">
        <v>0</v>
      </c>
      <c r="AB45" s="32">
        <v>0</v>
      </c>
      <c r="AC45" s="33">
        <v>0</v>
      </c>
      <c r="AD45" s="33">
        <v>0</v>
      </c>
      <c r="AE45" s="33">
        <v>0</v>
      </c>
      <c r="AF45" s="34">
        <v>0</v>
      </c>
      <c r="AG45" s="32">
        <v>0</v>
      </c>
      <c r="AH45" s="33">
        <v>0</v>
      </c>
      <c r="AI45" s="33">
        <v>0</v>
      </c>
      <c r="AJ45" s="33">
        <v>0</v>
      </c>
      <c r="AK45" s="34">
        <v>0</v>
      </c>
      <c r="AL45" s="32">
        <v>0</v>
      </c>
      <c r="AM45" s="33">
        <v>0</v>
      </c>
      <c r="AN45" s="33">
        <v>0</v>
      </c>
      <c r="AO45" s="33">
        <v>0</v>
      </c>
      <c r="AP45" s="34">
        <v>0</v>
      </c>
      <c r="AQ45" s="32">
        <v>0</v>
      </c>
      <c r="AR45" s="33">
        <v>0</v>
      </c>
      <c r="AS45" s="33">
        <v>0</v>
      </c>
      <c r="AT45" s="33">
        <v>0</v>
      </c>
      <c r="AU45" s="34">
        <v>0</v>
      </c>
      <c r="AV45" s="32">
        <v>0</v>
      </c>
      <c r="AW45" s="33">
        <v>0</v>
      </c>
      <c r="AX45" s="33">
        <v>0</v>
      </c>
      <c r="AY45" s="33">
        <v>0</v>
      </c>
      <c r="AZ45" s="34">
        <v>0</v>
      </c>
      <c r="BA45" s="32">
        <v>0</v>
      </c>
      <c r="BB45" s="33">
        <v>0</v>
      </c>
      <c r="BC45" s="33">
        <v>0</v>
      </c>
      <c r="BD45" s="33">
        <v>0</v>
      </c>
      <c r="BE45" s="34">
        <v>0</v>
      </c>
      <c r="BF45" s="32">
        <v>0</v>
      </c>
      <c r="BG45" s="33">
        <v>0</v>
      </c>
      <c r="BH45" s="33">
        <v>0</v>
      </c>
      <c r="BI45" s="33">
        <v>0</v>
      </c>
      <c r="BJ45" s="34">
        <v>0</v>
      </c>
      <c r="BK45" s="35">
        <v>0</v>
      </c>
    </row>
    <row r="46" spans="1:63">
      <c r="A46" s="15"/>
      <c r="B46" s="24" t="s">
        <v>90</v>
      </c>
      <c r="C46" s="32">
        <v>0</v>
      </c>
      <c r="D46" s="33">
        <v>0</v>
      </c>
      <c r="E46" s="33">
        <v>0</v>
      </c>
      <c r="F46" s="33">
        <v>0</v>
      </c>
      <c r="G46" s="34">
        <v>0</v>
      </c>
      <c r="H46" s="32">
        <v>0</v>
      </c>
      <c r="I46" s="33">
        <v>0</v>
      </c>
      <c r="J46" s="33">
        <v>0</v>
      </c>
      <c r="K46" s="33">
        <v>0</v>
      </c>
      <c r="L46" s="34">
        <v>0</v>
      </c>
      <c r="M46" s="32">
        <v>0</v>
      </c>
      <c r="N46" s="33">
        <v>0</v>
      </c>
      <c r="O46" s="33">
        <v>0</v>
      </c>
      <c r="P46" s="33">
        <v>0</v>
      </c>
      <c r="Q46" s="34">
        <v>0</v>
      </c>
      <c r="R46" s="32">
        <v>0</v>
      </c>
      <c r="S46" s="33">
        <v>0</v>
      </c>
      <c r="T46" s="33">
        <v>0</v>
      </c>
      <c r="U46" s="33">
        <v>0</v>
      </c>
      <c r="V46" s="34">
        <v>0</v>
      </c>
      <c r="W46" s="32">
        <v>0</v>
      </c>
      <c r="X46" s="33">
        <v>0</v>
      </c>
      <c r="Y46" s="33">
        <v>0</v>
      </c>
      <c r="Z46" s="33">
        <v>0</v>
      </c>
      <c r="AA46" s="34">
        <v>0</v>
      </c>
      <c r="AB46" s="32">
        <v>0</v>
      </c>
      <c r="AC46" s="33">
        <v>0</v>
      </c>
      <c r="AD46" s="33">
        <v>0</v>
      </c>
      <c r="AE46" s="33">
        <v>0</v>
      </c>
      <c r="AF46" s="34">
        <v>0</v>
      </c>
      <c r="AG46" s="32">
        <v>0</v>
      </c>
      <c r="AH46" s="33">
        <v>0</v>
      </c>
      <c r="AI46" s="33">
        <v>0</v>
      </c>
      <c r="AJ46" s="33">
        <v>0</v>
      </c>
      <c r="AK46" s="34">
        <v>0</v>
      </c>
      <c r="AL46" s="32">
        <v>0</v>
      </c>
      <c r="AM46" s="33">
        <v>0</v>
      </c>
      <c r="AN46" s="33">
        <v>0</v>
      </c>
      <c r="AO46" s="33">
        <v>0</v>
      </c>
      <c r="AP46" s="34">
        <v>0</v>
      </c>
      <c r="AQ46" s="32">
        <v>0</v>
      </c>
      <c r="AR46" s="33">
        <v>0</v>
      </c>
      <c r="AS46" s="33">
        <v>0</v>
      </c>
      <c r="AT46" s="33">
        <v>0</v>
      </c>
      <c r="AU46" s="34">
        <v>0</v>
      </c>
      <c r="AV46" s="32">
        <v>0</v>
      </c>
      <c r="AW46" s="33">
        <v>0</v>
      </c>
      <c r="AX46" s="33">
        <v>0</v>
      </c>
      <c r="AY46" s="33">
        <v>0</v>
      </c>
      <c r="AZ46" s="34">
        <v>0</v>
      </c>
      <c r="BA46" s="32">
        <v>0</v>
      </c>
      <c r="BB46" s="33">
        <v>0</v>
      </c>
      <c r="BC46" s="33">
        <v>0</v>
      </c>
      <c r="BD46" s="33">
        <v>0</v>
      </c>
      <c r="BE46" s="34">
        <v>0</v>
      </c>
      <c r="BF46" s="32">
        <v>0</v>
      </c>
      <c r="BG46" s="33">
        <v>0</v>
      </c>
      <c r="BH46" s="33">
        <v>0</v>
      </c>
      <c r="BI46" s="33">
        <v>0</v>
      </c>
      <c r="BJ46" s="34">
        <v>0</v>
      </c>
      <c r="BK46" s="35">
        <v>0</v>
      </c>
    </row>
    <row r="47" spans="1:63">
      <c r="A47" s="15" t="s">
        <v>82</v>
      </c>
      <c r="B47" s="23" t="s">
        <v>16</v>
      </c>
      <c r="C47" s="54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6"/>
    </row>
    <row r="48" spans="1:63">
      <c r="A48" s="15"/>
      <c r="B48" s="51" t="s">
        <v>103</v>
      </c>
      <c r="C48" s="32">
        <v>0</v>
      </c>
      <c r="D48" s="33">
        <v>15.121785675</v>
      </c>
      <c r="E48" s="33">
        <v>0</v>
      </c>
      <c r="F48" s="33">
        <v>0</v>
      </c>
      <c r="G48" s="34">
        <v>0</v>
      </c>
      <c r="H48" s="32">
        <v>0.80825367699999995</v>
      </c>
      <c r="I48" s="33">
        <v>19.269568354</v>
      </c>
      <c r="J48" s="33">
        <v>0</v>
      </c>
      <c r="K48" s="33">
        <v>0</v>
      </c>
      <c r="L48" s="34">
        <v>1.701958055</v>
      </c>
      <c r="M48" s="32">
        <v>0</v>
      </c>
      <c r="N48" s="33">
        <v>0</v>
      </c>
      <c r="O48" s="33">
        <v>0</v>
      </c>
      <c r="P48" s="33">
        <v>0</v>
      </c>
      <c r="Q48" s="34">
        <v>0</v>
      </c>
      <c r="R48" s="32">
        <v>8.9474559999999995E-2</v>
      </c>
      <c r="S48" s="33">
        <v>0</v>
      </c>
      <c r="T48" s="33">
        <v>0</v>
      </c>
      <c r="U48" s="33">
        <v>0</v>
      </c>
      <c r="V48" s="34">
        <v>0</v>
      </c>
      <c r="W48" s="32">
        <v>0</v>
      </c>
      <c r="X48" s="33">
        <v>0</v>
      </c>
      <c r="Y48" s="33">
        <v>0</v>
      </c>
      <c r="Z48" s="33">
        <v>0</v>
      </c>
      <c r="AA48" s="34">
        <v>0</v>
      </c>
      <c r="AB48" s="32">
        <v>0.113934494</v>
      </c>
      <c r="AC48" s="33">
        <v>0</v>
      </c>
      <c r="AD48" s="33">
        <v>0</v>
      </c>
      <c r="AE48" s="33">
        <v>0</v>
      </c>
      <c r="AF48" s="34">
        <v>16.903886847999999</v>
      </c>
      <c r="AG48" s="32">
        <v>0</v>
      </c>
      <c r="AH48" s="33">
        <v>0</v>
      </c>
      <c r="AI48" s="33">
        <v>0</v>
      </c>
      <c r="AJ48" s="33">
        <v>0</v>
      </c>
      <c r="AK48" s="34">
        <v>0</v>
      </c>
      <c r="AL48" s="32">
        <v>2.5913601000000001E-2</v>
      </c>
      <c r="AM48" s="33">
        <v>0</v>
      </c>
      <c r="AN48" s="33">
        <v>0</v>
      </c>
      <c r="AO48" s="33">
        <v>0</v>
      </c>
      <c r="AP48" s="34">
        <v>0</v>
      </c>
      <c r="AQ48" s="32">
        <v>0</v>
      </c>
      <c r="AR48" s="33">
        <v>0</v>
      </c>
      <c r="AS48" s="33">
        <v>0</v>
      </c>
      <c r="AT48" s="33">
        <v>0</v>
      </c>
      <c r="AU48" s="34">
        <v>0</v>
      </c>
      <c r="AV48" s="32">
        <v>4.7468550660000002</v>
      </c>
      <c r="AW48" s="33">
        <v>25.153281527000001</v>
      </c>
      <c r="AX48" s="33">
        <v>1.0138842619999999</v>
      </c>
      <c r="AY48" s="33">
        <v>0</v>
      </c>
      <c r="AZ48" s="34">
        <v>17.711547745000001</v>
      </c>
      <c r="BA48" s="32">
        <v>0</v>
      </c>
      <c r="BB48" s="33">
        <v>0</v>
      </c>
      <c r="BC48" s="33">
        <v>0</v>
      </c>
      <c r="BD48" s="33">
        <v>0</v>
      </c>
      <c r="BE48" s="34">
        <v>0</v>
      </c>
      <c r="BF48" s="32">
        <v>1.5659873799999999</v>
      </c>
      <c r="BG48" s="33">
        <v>1.0097246630000001</v>
      </c>
      <c r="BH48" s="33">
        <v>0</v>
      </c>
      <c r="BI48" s="33">
        <v>0</v>
      </c>
      <c r="BJ48" s="34">
        <v>0.87508650200000004</v>
      </c>
      <c r="BK48" s="35">
        <v>106.111142409</v>
      </c>
    </row>
    <row r="49" spans="1:63">
      <c r="A49" s="15"/>
      <c r="B49" s="51" t="s">
        <v>104</v>
      </c>
      <c r="C49" s="32">
        <v>0</v>
      </c>
      <c r="D49" s="33">
        <v>26.438381605</v>
      </c>
      <c r="E49" s="33">
        <v>0</v>
      </c>
      <c r="F49" s="33">
        <v>0</v>
      </c>
      <c r="G49" s="34">
        <v>0</v>
      </c>
      <c r="H49" s="32">
        <v>0.71057576899999997</v>
      </c>
      <c r="I49" s="33">
        <v>59.531131019999997</v>
      </c>
      <c r="J49" s="33">
        <v>0</v>
      </c>
      <c r="K49" s="33">
        <v>0</v>
      </c>
      <c r="L49" s="34">
        <v>2.9938648849999998</v>
      </c>
      <c r="M49" s="32">
        <v>0</v>
      </c>
      <c r="N49" s="33">
        <v>0</v>
      </c>
      <c r="O49" s="33">
        <v>0</v>
      </c>
      <c r="P49" s="33">
        <v>0</v>
      </c>
      <c r="Q49" s="34">
        <v>0</v>
      </c>
      <c r="R49" s="32">
        <v>4.7711694999999998E-2</v>
      </c>
      <c r="S49" s="33">
        <v>0</v>
      </c>
      <c r="T49" s="33">
        <v>0</v>
      </c>
      <c r="U49" s="33">
        <v>0</v>
      </c>
      <c r="V49" s="34">
        <v>0.40506142899999997</v>
      </c>
      <c r="W49" s="32">
        <v>0</v>
      </c>
      <c r="X49" s="33">
        <v>0</v>
      </c>
      <c r="Y49" s="33">
        <v>0</v>
      </c>
      <c r="Z49" s="33">
        <v>0</v>
      </c>
      <c r="AA49" s="34">
        <v>0</v>
      </c>
      <c r="AB49" s="32">
        <v>0</v>
      </c>
      <c r="AC49" s="33">
        <v>16.321456901000001</v>
      </c>
      <c r="AD49" s="33">
        <v>0</v>
      </c>
      <c r="AE49" s="33">
        <v>0</v>
      </c>
      <c r="AF49" s="34">
        <v>4.0328807000000001E-2</v>
      </c>
      <c r="AG49" s="32">
        <v>0</v>
      </c>
      <c r="AH49" s="33">
        <v>0</v>
      </c>
      <c r="AI49" s="33">
        <v>0</v>
      </c>
      <c r="AJ49" s="33">
        <v>0</v>
      </c>
      <c r="AK49" s="34">
        <v>0</v>
      </c>
      <c r="AL49" s="32">
        <v>3.6553919999999999E-3</v>
      </c>
      <c r="AM49" s="33">
        <v>0</v>
      </c>
      <c r="AN49" s="33">
        <v>0</v>
      </c>
      <c r="AO49" s="33">
        <v>0</v>
      </c>
      <c r="AP49" s="34">
        <v>0</v>
      </c>
      <c r="AQ49" s="32">
        <v>0</v>
      </c>
      <c r="AR49" s="33">
        <v>0</v>
      </c>
      <c r="AS49" s="33">
        <v>0</v>
      </c>
      <c r="AT49" s="33">
        <v>0</v>
      </c>
      <c r="AU49" s="34">
        <v>0</v>
      </c>
      <c r="AV49" s="32">
        <v>2.1009481750000001</v>
      </c>
      <c r="AW49" s="33">
        <v>18.836975465999998</v>
      </c>
      <c r="AX49" s="33">
        <v>3.5262212910000001</v>
      </c>
      <c r="AY49" s="33">
        <v>0</v>
      </c>
      <c r="AZ49" s="34">
        <v>29.903563835</v>
      </c>
      <c r="BA49" s="32">
        <v>0</v>
      </c>
      <c r="BB49" s="33">
        <v>0</v>
      </c>
      <c r="BC49" s="33">
        <v>0</v>
      </c>
      <c r="BD49" s="33">
        <v>0</v>
      </c>
      <c r="BE49" s="34">
        <v>0</v>
      </c>
      <c r="BF49" s="32">
        <v>0.51775529300000001</v>
      </c>
      <c r="BG49" s="33">
        <v>0</v>
      </c>
      <c r="BH49" s="33">
        <v>0</v>
      </c>
      <c r="BI49" s="33">
        <v>0</v>
      </c>
      <c r="BJ49" s="34">
        <v>1.104193626</v>
      </c>
      <c r="BK49" s="35">
        <v>162.48182518900001</v>
      </c>
    </row>
    <row r="50" spans="1:63">
      <c r="A50" s="15"/>
      <c r="B50" s="52" t="s">
        <v>105</v>
      </c>
      <c r="C50" s="32">
        <v>0</v>
      </c>
      <c r="D50" s="33">
        <v>0.181290171</v>
      </c>
      <c r="E50" s="33">
        <v>0</v>
      </c>
      <c r="F50" s="33">
        <v>0</v>
      </c>
      <c r="G50" s="34">
        <v>0</v>
      </c>
      <c r="H50" s="32">
        <v>1.9417731090000001</v>
      </c>
      <c r="I50" s="33">
        <v>92.094342838000003</v>
      </c>
      <c r="J50" s="33">
        <v>0</v>
      </c>
      <c r="K50" s="33">
        <v>0</v>
      </c>
      <c r="L50" s="34">
        <v>69.158949704999998</v>
      </c>
      <c r="M50" s="32">
        <v>0</v>
      </c>
      <c r="N50" s="33">
        <v>0</v>
      </c>
      <c r="O50" s="33">
        <v>0</v>
      </c>
      <c r="P50" s="33">
        <v>0</v>
      </c>
      <c r="Q50" s="34">
        <v>0</v>
      </c>
      <c r="R50" s="32">
        <v>4.9238258999999999E-2</v>
      </c>
      <c r="S50" s="33">
        <v>0</v>
      </c>
      <c r="T50" s="33">
        <v>0</v>
      </c>
      <c r="U50" s="33">
        <v>0</v>
      </c>
      <c r="V50" s="34">
        <v>6.7917298000000001E-2</v>
      </c>
      <c r="W50" s="32">
        <v>0</v>
      </c>
      <c r="X50" s="33">
        <v>0</v>
      </c>
      <c r="Y50" s="33">
        <v>0</v>
      </c>
      <c r="Z50" s="33">
        <v>0</v>
      </c>
      <c r="AA50" s="34">
        <v>0</v>
      </c>
      <c r="AB50" s="32">
        <v>0.59844256200000001</v>
      </c>
      <c r="AC50" s="33">
        <v>6.3816008980000003</v>
      </c>
      <c r="AD50" s="33">
        <v>0</v>
      </c>
      <c r="AE50" s="33">
        <v>0</v>
      </c>
      <c r="AF50" s="34">
        <v>148.402617384</v>
      </c>
      <c r="AG50" s="32">
        <v>0</v>
      </c>
      <c r="AH50" s="33">
        <v>0</v>
      </c>
      <c r="AI50" s="33">
        <v>0</v>
      </c>
      <c r="AJ50" s="33">
        <v>0</v>
      </c>
      <c r="AK50" s="34">
        <v>0</v>
      </c>
      <c r="AL50" s="32">
        <v>0.117189182</v>
      </c>
      <c r="AM50" s="33">
        <v>0</v>
      </c>
      <c r="AN50" s="33">
        <v>0</v>
      </c>
      <c r="AO50" s="33">
        <v>0</v>
      </c>
      <c r="AP50" s="34">
        <v>0</v>
      </c>
      <c r="AQ50" s="32">
        <v>0</v>
      </c>
      <c r="AR50" s="33">
        <v>0</v>
      </c>
      <c r="AS50" s="33">
        <v>0</v>
      </c>
      <c r="AT50" s="33">
        <v>0</v>
      </c>
      <c r="AU50" s="34">
        <v>0</v>
      </c>
      <c r="AV50" s="32">
        <v>39.816728972</v>
      </c>
      <c r="AW50" s="33">
        <v>355.87478511799998</v>
      </c>
      <c r="AX50" s="33">
        <v>0</v>
      </c>
      <c r="AY50" s="33">
        <v>1.0935968819999999</v>
      </c>
      <c r="AZ50" s="34">
        <v>380.98932463300002</v>
      </c>
      <c r="BA50" s="32">
        <v>0</v>
      </c>
      <c r="BB50" s="33">
        <v>0</v>
      </c>
      <c r="BC50" s="33">
        <v>0</v>
      </c>
      <c r="BD50" s="33">
        <v>0</v>
      </c>
      <c r="BE50" s="34">
        <v>0</v>
      </c>
      <c r="BF50" s="32">
        <v>5.8396024180000001</v>
      </c>
      <c r="BG50" s="33">
        <v>24.970483027</v>
      </c>
      <c r="BH50" s="33">
        <v>1.2241963760000001</v>
      </c>
      <c r="BI50" s="33">
        <v>0</v>
      </c>
      <c r="BJ50" s="34">
        <v>20.709765815000001</v>
      </c>
      <c r="BK50" s="35">
        <v>1149.5118446470001</v>
      </c>
    </row>
    <row r="51" spans="1:63">
      <c r="A51" s="15"/>
      <c r="B51" s="52" t="s">
        <v>106</v>
      </c>
      <c r="C51" s="32">
        <v>0</v>
      </c>
      <c r="D51" s="33">
        <v>0</v>
      </c>
      <c r="E51" s="33">
        <v>0</v>
      </c>
      <c r="F51" s="33">
        <v>0</v>
      </c>
      <c r="G51" s="34">
        <v>0</v>
      </c>
      <c r="H51" s="32">
        <v>6.0128004999999998E-2</v>
      </c>
      <c r="I51" s="33">
        <v>1.498567454</v>
      </c>
      <c r="J51" s="33">
        <v>0</v>
      </c>
      <c r="K51" s="33">
        <v>0</v>
      </c>
      <c r="L51" s="34">
        <v>0.68629472700000005</v>
      </c>
      <c r="M51" s="32">
        <v>0</v>
      </c>
      <c r="N51" s="33">
        <v>0</v>
      </c>
      <c r="O51" s="33">
        <v>0</v>
      </c>
      <c r="P51" s="33">
        <v>0</v>
      </c>
      <c r="Q51" s="34">
        <v>0</v>
      </c>
      <c r="R51" s="32">
        <v>6.7643140000000004E-2</v>
      </c>
      <c r="S51" s="33">
        <v>0</v>
      </c>
      <c r="T51" s="33">
        <v>0</v>
      </c>
      <c r="U51" s="33">
        <v>0</v>
      </c>
      <c r="V51" s="34">
        <v>0</v>
      </c>
      <c r="W51" s="32">
        <v>0</v>
      </c>
      <c r="X51" s="33">
        <v>0</v>
      </c>
      <c r="Y51" s="33">
        <v>0</v>
      </c>
      <c r="Z51" s="33">
        <v>0</v>
      </c>
      <c r="AA51" s="34">
        <v>0</v>
      </c>
      <c r="AB51" s="32">
        <v>4.1318265999999999E-2</v>
      </c>
      <c r="AC51" s="33">
        <v>0</v>
      </c>
      <c r="AD51" s="33">
        <v>0</v>
      </c>
      <c r="AE51" s="33">
        <v>0</v>
      </c>
      <c r="AF51" s="34">
        <v>0</v>
      </c>
      <c r="AG51" s="32">
        <v>0</v>
      </c>
      <c r="AH51" s="33">
        <v>0</v>
      </c>
      <c r="AI51" s="33">
        <v>0</v>
      </c>
      <c r="AJ51" s="33">
        <v>0</v>
      </c>
      <c r="AK51" s="34">
        <v>0</v>
      </c>
      <c r="AL51" s="32">
        <v>1.351407E-3</v>
      </c>
      <c r="AM51" s="33">
        <v>0</v>
      </c>
      <c r="AN51" s="33">
        <v>0</v>
      </c>
      <c r="AO51" s="33">
        <v>0</v>
      </c>
      <c r="AP51" s="34">
        <v>0</v>
      </c>
      <c r="AQ51" s="32">
        <v>0</v>
      </c>
      <c r="AR51" s="33">
        <v>0</v>
      </c>
      <c r="AS51" s="33">
        <v>0</v>
      </c>
      <c r="AT51" s="33">
        <v>0</v>
      </c>
      <c r="AU51" s="34">
        <v>0</v>
      </c>
      <c r="AV51" s="32">
        <v>2.9430892700000002</v>
      </c>
      <c r="AW51" s="33">
        <v>3.9786567110000002</v>
      </c>
      <c r="AX51" s="33">
        <v>0</v>
      </c>
      <c r="AY51" s="33">
        <v>0</v>
      </c>
      <c r="AZ51" s="34">
        <v>7.4347289410000004</v>
      </c>
      <c r="BA51" s="32">
        <v>0</v>
      </c>
      <c r="BB51" s="33">
        <v>0</v>
      </c>
      <c r="BC51" s="33">
        <v>0</v>
      </c>
      <c r="BD51" s="33">
        <v>0</v>
      </c>
      <c r="BE51" s="34">
        <v>0</v>
      </c>
      <c r="BF51" s="32">
        <v>0.80399032500000001</v>
      </c>
      <c r="BG51" s="33">
        <v>0.38023741100000003</v>
      </c>
      <c r="BH51" s="33">
        <v>0</v>
      </c>
      <c r="BI51" s="33">
        <v>0</v>
      </c>
      <c r="BJ51" s="34">
        <v>0.87435972699999998</v>
      </c>
      <c r="BK51" s="35">
        <v>18.770365384000002</v>
      </c>
    </row>
    <row r="52" spans="1:63">
      <c r="A52" s="15"/>
      <c r="B52" s="52" t="s">
        <v>107</v>
      </c>
      <c r="C52" s="32">
        <v>0</v>
      </c>
      <c r="D52" s="33">
        <v>0</v>
      </c>
      <c r="E52" s="33">
        <v>0</v>
      </c>
      <c r="F52" s="33">
        <v>0</v>
      </c>
      <c r="G52" s="34">
        <v>0</v>
      </c>
      <c r="H52" s="32">
        <v>0.31491706899999999</v>
      </c>
      <c r="I52" s="33">
        <v>0.506835217</v>
      </c>
      <c r="J52" s="33">
        <v>0</v>
      </c>
      <c r="K52" s="33">
        <v>0</v>
      </c>
      <c r="L52" s="34">
        <v>3.0319611999999999E-2</v>
      </c>
      <c r="M52" s="32">
        <v>0</v>
      </c>
      <c r="N52" s="33">
        <v>0</v>
      </c>
      <c r="O52" s="33">
        <v>0</v>
      </c>
      <c r="P52" s="33">
        <v>0</v>
      </c>
      <c r="Q52" s="34">
        <v>0</v>
      </c>
      <c r="R52" s="32">
        <v>8.6366043000000003E-2</v>
      </c>
      <c r="S52" s="33">
        <v>0</v>
      </c>
      <c r="T52" s="33">
        <v>0</v>
      </c>
      <c r="U52" s="33">
        <v>0</v>
      </c>
      <c r="V52" s="34">
        <v>9.8136500000000002E-2</v>
      </c>
      <c r="W52" s="32">
        <v>0</v>
      </c>
      <c r="X52" s="33">
        <v>0</v>
      </c>
      <c r="Y52" s="33">
        <v>0</v>
      </c>
      <c r="Z52" s="33">
        <v>0</v>
      </c>
      <c r="AA52" s="34">
        <v>0</v>
      </c>
      <c r="AB52" s="32">
        <v>8.5003338999999997E-2</v>
      </c>
      <c r="AC52" s="33">
        <v>0</v>
      </c>
      <c r="AD52" s="33">
        <v>0</v>
      </c>
      <c r="AE52" s="33">
        <v>0</v>
      </c>
      <c r="AF52" s="34">
        <v>0.22050520900000001</v>
      </c>
      <c r="AG52" s="32">
        <v>0</v>
      </c>
      <c r="AH52" s="33">
        <v>0</v>
      </c>
      <c r="AI52" s="33">
        <v>0</v>
      </c>
      <c r="AJ52" s="33">
        <v>0</v>
      </c>
      <c r="AK52" s="34">
        <v>0</v>
      </c>
      <c r="AL52" s="32">
        <v>2.4736001000000001E-2</v>
      </c>
      <c r="AM52" s="33">
        <v>0</v>
      </c>
      <c r="AN52" s="33">
        <v>0</v>
      </c>
      <c r="AO52" s="33">
        <v>0</v>
      </c>
      <c r="AP52" s="34">
        <v>0</v>
      </c>
      <c r="AQ52" s="32">
        <v>0</v>
      </c>
      <c r="AR52" s="33">
        <v>0</v>
      </c>
      <c r="AS52" s="33">
        <v>0</v>
      </c>
      <c r="AT52" s="33">
        <v>0</v>
      </c>
      <c r="AU52" s="34">
        <v>0</v>
      </c>
      <c r="AV52" s="32">
        <v>12.468374245</v>
      </c>
      <c r="AW52" s="33">
        <v>3.6235094650000002</v>
      </c>
      <c r="AX52" s="33">
        <v>0</v>
      </c>
      <c r="AY52" s="33">
        <v>0</v>
      </c>
      <c r="AZ52" s="34">
        <v>38.927651699999998</v>
      </c>
      <c r="BA52" s="32">
        <v>0</v>
      </c>
      <c r="BB52" s="33">
        <v>0</v>
      </c>
      <c r="BC52" s="33">
        <v>0</v>
      </c>
      <c r="BD52" s="33">
        <v>0</v>
      </c>
      <c r="BE52" s="34">
        <v>0</v>
      </c>
      <c r="BF52" s="32">
        <v>5.6331318970000002</v>
      </c>
      <c r="BG52" s="33">
        <v>0.266448925</v>
      </c>
      <c r="BH52" s="33">
        <v>0</v>
      </c>
      <c r="BI52" s="33">
        <v>0</v>
      </c>
      <c r="BJ52" s="34">
        <v>2.5293329600000001</v>
      </c>
      <c r="BK52" s="35">
        <v>64.815268181999997</v>
      </c>
    </row>
    <row r="53" spans="1:63">
      <c r="A53" s="15"/>
      <c r="B53" s="51" t="s">
        <v>132</v>
      </c>
      <c r="C53" s="32">
        <v>0</v>
      </c>
      <c r="D53" s="33">
        <v>10.5446954</v>
      </c>
      <c r="E53" s="33">
        <v>0</v>
      </c>
      <c r="F53" s="33">
        <v>0</v>
      </c>
      <c r="G53" s="34">
        <v>0</v>
      </c>
      <c r="H53" s="32">
        <v>0.40793142900000001</v>
      </c>
      <c r="I53" s="33">
        <v>27.532268532</v>
      </c>
      <c r="J53" s="33">
        <v>0</v>
      </c>
      <c r="K53" s="33">
        <v>0</v>
      </c>
      <c r="L53" s="34">
        <v>32.568417631000003</v>
      </c>
      <c r="M53" s="32">
        <v>0</v>
      </c>
      <c r="N53" s="33">
        <v>0</v>
      </c>
      <c r="O53" s="33">
        <v>0</v>
      </c>
      <c r="P53" s="33">
        <v>0</v>
      </c>
      <c r="Q53" s="34">
        <v>0</v>
      </c>
      <c r="R53" s="32">
        <v>0.19099981999999999</v>
      </c>
      <c r="S53" s="33">
        <v>0.105751548</v>
      </c>
      <c r="T53" s="33">
        <v>0</v>
      </c>
      <c r="U53" s="33">
        <v>0</v>
      </c>
      <c r="V53" s="34">
        <v>0.82093431699999997</v>
      </c>
      <c r="W53" s="32">
        <v>0</v>
      </c>
      <c r="X53" s="33">
        <v>0</v>
      </c>
      <c r="Y53" s="33">
        <v>0</v>
      </c>
      <c r="Z53" s="33">
        <v>0</v>
      </c>
      <c r="AA53" s="34">
        <v>0</v>
      </c>
      <c r="AB53" s="32">
        <v>0.23765383000000001</v>
      </c>
      <c r="AC53" s="33">
        <v>13.349366541</v>
      </c>
      <c r="AD53" s="33">
        <v>0</v>
      </c>
      <c r="AE53" s="33">
        <v>0</v>
      </c>
      <c r="AF53" s="34">
        <v>28.619525749000001</v>
      </c>
      <c r="AG53" s="32">
        <v>0</v>
      </c>
      <c r="AH53" s="33">
        <v>0</v>
      </c>
      <c r="AI53" s="33">
        <v>0</v>
      </c>
      <c r="AJ53" s="33">
        <v>0</v>
      </c>
      <c r="AK53" s="34">
        <v>0</v>
      </c>
      <c r="AL53" s="32">
        <v>0</v>
      </c>
      <c r="AM53" s="33">
        <v>0</v>
      </c>
      <c r="AN53" s="33">
        <v>0</v>
      </c>
      <c r="AO53" s="33">
        <v>0</v>
      </c>
      <c r="AP53" s="34">
        <v>5.2646677000000003E-2</v>
      </c>
      <c r="AQ53" s="32">
        <v>0</v>
      </c>
      <c r="AR53" s="33">
        <v>0</v>
      </c>
      <c r="AS53" s="33">
        <v>0</v>
      </c>
      <c r="AT53" s="33">
        <v>0</v>
      </c>
      <c r="AU53" s="34">
        <v>0</v>
      </c>
      <c r="AV53" s="32">
        <v>5.489634948</v>
      </c>
      <c r="AW53" s="33">
        <v>34.005167440999998</v>
      </c>
      <c r="AX53" s="33">
        <v>0</v>
      </c>
      <c r="AY53" s="33">
        <v>0</v>
      </c>
      <c r="AZ53" s="34">
        <v>122.755712254</v>
      </c>
      <c r="BA53" s="32">
        <v>0</v>
      </c>
      <c r="BB53" s="33">
        <v>0</v>
      </c>
      <c r="BC53" s="33">
        <v>0</v>
      </c>
      <c r="BD53" s="33">
        <v>0</v>
      </c>
      <c r="BE53" s="34">
        <v>0</v>
      </c>
      <c r="BF53" s="32">
        <v>1.540197533</v>
      </c>
      <c r="BG53" s="33">
        <v>4.605229853</v>
      </c>
      <c r="BH53" s="33">
        <v>0.15201256899999999</v>
      </c>
      <c r="BI53" s="33">
        <v>0</v>
      </c>
      <c r="BJ53" s="34">
        <v>5.9592063240000002</v>
      </c>
      <c r="BK53" s="35">
        <v>288.93735239599999</v>
      </c>
    </row>
    <row r="54" spans="1:63">
      <c r="A54" s="15"/>
      <c r="B54" s="51" t="s">
        <v>108</v>
      </c>
      <c r="C54" s="32">
        <v>0</v>
      </c>
      <c r="D54" s="33">
        <v>0</v>
      </c>
      <c r="E54" s="33">
        <v>0</v>
      </c>
      <c r="F54" s="33">
        <v>0</v>
      </c>
      <c r="G54" s="34">
        <v>0</v>
      </c>
      <c r="H54" s="32">
        <v>1.228469534</v>
      </c>
      <c r="I54" s="33">
        <v>7.1922650570000002</v>
      </c>
      <c r="J54" s="33">
        <v>0</v>
      </c>
      <c r="K54" s="33">
        <v>0</v>
      </c>
      <c r="L54" s="34">
        <v>1.8645932160000001</v>
      </c>
      <c r="M54" s="32">
        <v>0</v>
      </c>
      <c r="N54" s="33">
        <v>0</v>
      </c>
      <c r="O54" s="33">
        <v>0</v>
      </c>
      <c r="P54" s="33">
        <v>0</v>
      </c>
      <c r="Q54" s="34">
        <v>0</v>
      </c>
      <c r="R54" s="32">
        <v>0.20742481400000001</v>
      </c>
      <c r="S54" s="33">
        <v>0</v>
      </c>
      <c r="T54" s="33">
        <v>0</v>
      </c>
      <c r="U54" s="33">
        <v>0</v>
      </c>
      <c r="V54" s="34">
        <v>0.238874427</v>
      </c>
      <c r="W54" s="32">
        <v>0</v>
      </c>
      <c r="X54" s="33">
        <v>0</v>
      </c>
      <c r="Y54" s="33">
        <v>0</v>
      </c>
      <c r="Z54" s="33">
        <v>0</v>
      </c>
      <c r="AA54" s="34">
        <v>0</v>
      </c>
      <c r="AB54" s="32">
        <v>0.497631296</v>
      </c>
      <c r="AC54" s="33">
        <v>2.6941747729999999</v>
      </c>
      <c r="AD54" s="33">
        <v>0</v>
      </c>
      <c r="AE54" s="33">
        <v>0</v>
      </c>
      <c r="AF54" s="34">
        <v>16.402834703</v>
      </c>
      <c r="AG54" s="32">
        <v>0</v>
      </c>
      <c r="AH54" s="33">
        <v>0</v>
      </c>
      <c r="AI54" s="33">
        <v>0</v>
      </c>
      <c r="AJ54" s="33">
        <v>0</v>
      </c>
      <c r="AK54" s="34">
        <v>0</v>
      </c>
      <c r="AL54" s="32">
        <v>4.6456140999999999E-2</v>
      </c>
      <c r="AM54" s="33">
        <v>0</v>
      </c>
      <c r="AN54" s="33">
        <v>0</v>
      </c>
      <c r="AO54" s="33">
        <v>0</v>
      </c>
      <c r="AP54" s="34">
        <v>8.9908548000000005E-2</v>
      </c>
      <c r="AQ54" s="32">
        <v>0</v>
      </c>
      <c r="AR54" s="33">
        <v>0</v>
      </c>
      <c r="AS54" s="33">
        <v>0</v>
      </c>
      <c r="AT54" s="33">
        <v>0</v>
      </c>
      <c r="AU54" s="34">
        <v>0</v>
      </c>
      <c r="AV54" s="32">
        <v>18.519051775000001</v>
      </c>
      <c r="AW54" s="33">
        <v>81.827779939999999</v>
      </c>
      <c r="AX54" s="33">
        <v>0</v>
      </c>
      <c r="AY54" s="33">
        <v>0</v>
      </c>
      <c r="AZ54" s="34">
        <v>81.925562829</v>
      </c>
      <c r="BA54" s="32">
        <v>0</v>
      </c>
      <c r="BB54" s="33">
        <v>0</v>
      </c>
      <c r="BC54" s="33">
        <v>0</v>
      </c>
      <c r="BD54" s="33">
        <v>0</v>
      </c>
      <c r="BE54" s="34">
        <v>0</v>
      </c>
      <c r="BF54" s="32">
        <v>4.2666469989999998</v>
      </c>
      <c r="BG54" s="33">
        <v>2.1716956569999999</v>
      </c>
      <c r="BH54" s="33">
        <v>2.0532554890000001</v>
      </c>
      <c r="BI54" s="33">
        <v>0</v>
      </c>
      <c r="BJ54" s="34">
        <v>8.9485366899999992</v>
      </c>
      <c r="BK54" s="35">
        <v>230.17516188799999</v>
      </c>
    </row>
    <row r="55" spans="1:63">
      <c r="A55" s="15"/>
      <c r="B55" s="51" t="s">
        <v>109</v>
      </c>
      <c r="C55" s="32">
        <v>0</v>
      </c>
      <c r="D55" s="33">
        <v>193.581017669</v>
      </c>
      <c r="E55" s="33">
        <v>0</v>
      </c>
      <c r="F55" s="33">
        <v>0</v>
      </c>
      <c r="G55" s="34">
        <v>0</v>
      </c>
      <c r="H55" s="32">
        <v>1.21103808</v>
      </c>
      <c r="I55" s="33">
        <v>581.56190189200004</v>
      </c>
      <c r="J55" s="33">
        <v>69.475681757000004</v>
      </c>
      <c r="K55" s="33">
        <v>0</v>
      </c>
      <c r="L55" s="34">
        <v>65.294085436000003</v>
      </c>
      <c r="M55" s="32">
        <v>0</v>
      </c>
      <c r="N55" s="33">
        <v>0</v>
      </c>
      <c r="O55" s="33">
        <v>0</v>
      </c>
      <c r="P55" s="33">
        <v>0</v>
      </c>
      <c r="Q55" s="34">
        <v>0</v>
      </c>
      <c r="R55" s="32">
        <v>0.48271330800000001</v>
      </c>
      <c r="S55" s="33">
        <v>5.1768207310000003</v>
      </c>
      <c r="T55" s="33">
        <v>0</v>
      </c>
      <c r="U55" s="33">
        <v>0</v>
      </c>
      <c r="V55" s="34">
        <v>0.69450334199999997</v>
      </c>
      <c r="W55" s="32">
        <v>0</v>
      </c>
      <c r="X55" s="33">
        <v>27.351789880999998</v>
      </c>
      <c r="Y55" s="33">
        <v>0</v>
      </c>
      <c r="Z55" s="33">
        <v>0</v>
      </c>
      <c r="AA55" s="34">
        <v>0</v>
      </c>
      <c r="AB55" s="32">
        <v>0.57779680499999997</v>
      </c>
      <c r="AC55" s="33">
        <v>118.693017044</v>
      </c>
      <c r="AD55" s="33">
        <v>0</v>
      </c>
      <c r="AE55" s="33">
        <v>0</v>
      </c>
      <c r="AF55" s="34">
        <v>8.4412874549999994</v>
      </c>
      <c r="AG55" s="32">
        <v>0</v>
      </c>
      <c r="AH55" s="33">
        <v>0</v>
      </c>
      <c r="AI55" s="33">
        <v>0</v>
      </c>
      <c r="AJ55" s="33">
        <v>0</v>
      </c>
      <c r="AK55" s="34">
        <v>0</v>
      </c>
      <c r="AL55" s="32">
        <v>5.7767301E-2</v>
      </c>
      <c r="AM55" s="33">
        <v>0</v>
      </c>
      <c r="AN55" s="33">
        <v>0</v>
      </c>
      <c r="AO55" s="33">
        <v>0</v>
      </c>
      <c r="AP55" s="34">
        <v>0.136818467</v>
      </c>
      <c r="AQ55" s="32">
        <v>0</v>
      </c>
      <c r="AR55" s="33">
        <v>0</v>
      </c>
      <c r="AS55" s="33">
        <v>0</v>
      </c>
      <c r="AT55" s="33">
        <v>0</v>
      </c>
      <c r="AU55" s="34">
        <v>0</v>
      </c>
      <c r="AV55" s="32">
        <v>4.8944007879999996</v>
      </c>
      <c r="AW55" s="33">
        <v>74.939356662999998</v>
      </c>
      <c r="AX55" s="33">
        <v>0</v>
      </c>
      <c r="AY55" s="33">
        <v>0</v>
      </c>
      <c r="AZ55" s="34">
        <v>46.142875678999999</v>
      </c>
      <c r="BA55" s="32">
        <v>0</v>
      </c>
      <c r="BB55" s="33">
        <v>0</v>
      </c>
      <c r="BC55" s="33">
        <v>0</v>
      </c>
      <c r="BD55" s="33">
        <v>0</v>
      </c>
      <c r="BE55" s="34">
        <v>0</v>
      </c>
      <c r="BF55" s="32">
        <v>2.592260789</v>
      </c>
      <c r="BG55" s="33">
        <v>5.3795555190000002</v>
      </c>
      <c r="BH55" s="33">
        <v>0</v>
      </c>
      <c r="BI55" s="33">
        <v>0</v>
      </c>
      <c r="BJ55" s="34">
        <v>1.304997631</v>
      </c>
      <c r="BK55" s="35">
        <v>1207.9896862369999</v>
      </c>
    </row>
    <row r="56" spans="1:63">
      <c r="A56" s="15"/>
      <c r="B56" s="51" t="s">
        <v>110</v>
      </c>
      <c r="C56" s="32">
        <v>0</v>
      </c>
      <c r="D56" s="33">
        <v>100.55817016</v>
      </c>
      <c r="E56" s="33">
        <v>0</v>
      </c>
      <c r="F56" s="33">
        <v>0</v>
      </c>
      <c r="G56" s="34">
        <v>0</v>
      </c>
      <c r="H56" s="32">
        <v>0.42384405600000002</v>
      </c>
      <c r="I56" s="33">
        <v>32.009158452999998</v>
      </c>
      <c r="J56" s="33">
        <v>0</v>
      </c>
      <c r="K56" s="33">
        <v>0</v>
      </c>
      <c r="L56" s="34">
        <v>0.45763939399999998</v>
      </c>
      <c r="M56" s="32">
        <v>0</v>
      </c>
      <c r="N56" s="33">
        <v>0</v>
      </c>
      <c r="O56" s="33">
        <v>0</v>
      </c>
      <c r="P56" s="33">
        <v>0</v>
      </c>
      <c r="Q56" s="34">
        <v>0</v>
      </c>
      <c r="R56" s="32">
        <v>8.3336785999999996E-2</v>
      </c>
      <c r="S56" s="33">
        <v>0</v>
      </c>
      <c r="T56" s="33">
        <v>0</v>
      </c>
      <c r="U56" s="33">
        <v>0</v>
      </c>
      <c r="V56" s="34">
        <v>0</v>
      </c>
      <c r="W56" s="32">
        <v>0</v>
      </c>
      <c r="X56" s="33">
        <v>0</v>
      </c>
      <c r="Y56" s="33">
        <v>0</v>
      </c>
      <c r="Z56" s="33">
        <v>0</v>
      </c>
      <c r="AA56" s="34">
        <v>0</v>
      </c>
      <c r="AB56" s="32">
        <v>0.148625074</v>
      </c>
      <c r="AC56" s="33">
        <v>0.34626061899999999</v>
      </c>
      <c r="AD56" s="33">
        <v>0</v>
      </c>
      <c r="AE56" s="33">
        <v>0</v>
      </c>
      <c r="AF56" s="34">
        <v>3.1412432090000002</v>
      </c>
      <c r="AG56" s="32">
        <v>0</v>
      </c>
      <c r="AH56" s="33">
        <v>0</v>
      </c>
      <c r="AI56" s="33">
        <v>0</v>
      </c>
      <c r="AJ56" s="33">
        <v>0</v>
      </c>
      <c r="AK56" s="34">
        <v>0</v>
      </c>
      <c r="AL56" s="32">
        <v>2.9477205999999999E-2</v>
      </c>
      <c r="AM56" s="33">
        <v>0</v>
      </c>
      <c r="AN56" s="33">
        <v>0</v>
      </c>
      <c r="AO56" s="33">
        <v>0</v>
      </c>
      <c r="AP56" s="34">
        <v>0</v>
      </c>
      <c r="AQ56" s="32">
        <v>0</v>
      </c>
      <c r="AR56" s="33">
        <v>0</v>
      </c>
      <c r="AS56" s="33">
        <v>0</v>
      </c>
      <c r="AT56" s="33">
        <v>0</v>
      </c>
      <c r="AU56" s="34">
        <v>0</v>
      </c>
      <c r="AV56" s="32">
        <v>8.5715152410000002</v>
      </c>
      <c r="AW56" s="33">
        <v>365.11293189999998</v>
      </c>
      <c r="AX56" s="33">
        <v>0</v>
      </c>
      <c r="AY56" s="33">
        <v>0</v>
      </c>
      <c r="AZ56" s="34">
        <v>122.273507748</v>
      </c>
      <c r="BA56" s="32">
        <v>0</v>
      </c>
      <c r="BB56" s="33">
        <v>0</v>
      </c>
      <c r="BC56" s="33">
        <v>0</v>
      </c>
      <c r="BD56" s="33">
        <v>0</v>
      </c>
      <c r="BE56" s="34">
        <v>0</v>
      </c>
      <c r="BF56" s="32">
        <v>2.0857219910000002</v>
      </c>
      <c r="BG56" s="33">
        <v>241.65966549300001</v>
      </c>
      <c r="BH56" s="33">
        <v>0</v>
      </c>
      <c r="BI56" s="33">
        <v>0</v>
      </c>
      <c r="BJ56" s="34">
        <v>17.616674172</v>
      </c>
      <c r="BK56" s="35">
        <v>894.51777150199996</v>
      </c>
    </row>
    <row r="57" spans="1:63">
      <c r="A57" s="15"/>
      <c r="B57" s="51" t="s">
        <v>111</v>
      </c>
      <c r="C57" s="32">
        <v>0</v>
      </c>
      <c r="D57" s="33">
        <v>46.858333684000002</v>
      </c>
      <c r="E57" s="33">
        <v>0</v>
      </c>
      <c r="F57" s="33">
        <v>0</v>
      </c>
      <c r="G57" s="34">
        <v>0</v>
      </c>
      <c r="H57" s="32">
        <v>3.1282705179999999</v>
      </c>
      <c r="I57" s="33">
        <v>1056.673956894</v>
      </c>
      <c r="J57" s="33">
        <v>161.94664568600001</v>
      </c>
      <c r="K57" s="33">
        <v>0</v>
      </c>
      <c r="L57" s="34">
        <v>20.902767045000001</v>
      </c>
      <c r="M57" s="32">
        <v>0</v>
      </c>
      <c r="N57" s="33">
        <v>29.016870118</v>
      </c>
      <c r="O57" s="33">
        <v>0</v>
      </c>
      <c r="P57" s="33">
        <v>0</v>
      </c>
      <c r="Q57" s="34">
        <v>0</v>
      </c>
      <c r="R57" s="32">
        <v>0.65454795600000004</v>
      </c>
      <c r="S57" s="33">
        <v>9.3625826999999995E-2</v>
      </c>
      <c r="T57" s="33">
        <v>3.3569970429999998</v>
      </c>
      <c r="U57" s="33">
        <v>0</v>
      </c>
      <c r="V57" s="34">
        <v>0.87512398899999999</v>
      </c>
      <c r="W57" s="32">
        <v>0</v>
      </c>
      <c r="X57" s="33">
        <v>44.149235406000003</v>
      </c>
      <c r="Y57" s="33">
        <v>0</v>
      </c>
      <c r="Z57" s="33">
        <v>0</v>
      </c>
      <c r="AA57" s="34">
        <v>0</v>
      </c>
      <c r="AB57" s="32">
        <v>0.32893682200000002</v>
      </c>
      <c r="AC57" s="33">
        <v>84.825649436000006</v>
      </c>
      <c r="AD57" s="33">
        <v>0</v>
      </c>
      <c r="AE57" s="33">
        <v>0</v>
      </c>
      <c r="AF57" s="34">
        <v>2.3061798360000001</v>
      </c>
      <c r="AG57" s="32">
        <v>0</v>
      </c>
      <c r="AH57" s="33">
        <v>0</v>
      </c>
      <c r="AI57" s="33">
        <v>0</v>
      </c>
      <c r="AJ57" s="33">
        <v>0</v>
      </c>
      <c r="AK57" s="34">
        <v>0</v>
      </c>
      <c r="AL57" s="32">
        <v>2.6048695E-2</v>
      </c>
      <c r="AM57" s="33">
        <v>0</v>
      </c>
      <c r="AN57" s="33">
        <v>0</v>
      </c>
      <c r="AO57" s="33">
        <v>0</v>
      </c>
      <c r="AP57" s="34">
        <v>0</v>
      </c>
      <c r="AQ57" s="32">
        <v>0</v>
      </c>
      <c r="AR57" s="33">
        <v>0</v>
      </c>
      <c r="AS57" s="33">
        <v>0</v>
      </c>
      <c r="AT57" s="33">
        <v>0</v>
      </c>
      <c r="AU57" s="34">
        <v>0</v>
      </c>
      <c r="AV57" s="32">
        <v>11.644461140000001</v>
      </c>
      <c r="AW57" s="33">
        <v>77.046496220999998</v>
      </c>
      <c r="AX57" s="33">
        <v>0</v>
      </c>
      <c r="AY57" s="33">
        <v>0</v>
      </c>
      <c r="AZ57" s="34">
        <v>107.406331971</v>
      </c>
      <c r="BA57" s="32">
        <v>0</v>
      </c>
      <c r="BB57" s="33">
        <v>0</v>
      </c>
      <c r="BC57" s="33">
        <v>0</v>
      </c>
      <c r="BD57" s="33">
        <v>0</v>
      </c>
      <c r="BE57" s="34">
        <v>0</v>
      </c>
      <c r="BF57" s="32">
        <v>4.4503828409999997</v>
      </c>
      <c r="BG57" s="33">
        <v>271.09833893899997</v>
      </c>
      <c r="BH57" s="33">
        <v>1.3627427729999999</v>
      </c>
      <c r="BI57" s="33">
        <v>0</v>
      </c>
      <c r="BJ57" s="34">
        <v>5.3445128129999997</v>
      </c>
      <c r="BK57" s="35">
        <v>1933.4964556530001</v>
      </c>
    </row>
    <row r="58" spans="1:63">
      <c r="A58" s="15"/>
      <c r="B58" s="24" t="s">
        <v>89</v>
      </c>
      <c r="C58" s="32">
        <f t="shared" ref="C58:K58" si="8">SUM(C48:C57)</f>
        <v>0</v>
      </c>
      <c r="D58" s="33">
        <f t="shared" si="8"/>
        <v>393.28367436399998</v>
      </c>
      <c r="E58" s="33">
        <f t="shared" si="8"/>
        <v>0</v>
      </c>
      <c r="F58" s="33">
        <f t="shared" si="8"/>
        <v>0</v>
      </c>
      <c r="G58" s="34">
        <f t="shared" si="8"/>
        <v>0</v>
      </c>
      <c r="H58" s="32">
        <f t="shared" si="8"/>
        <v>10.235201245999999</v>
      </c>
      <c r="I58" s="33">
        <f t="shared" si="8"/>
        <v>1877.869995711</v>
      </c>
      <c r="J58" s="33">
        <f t="shared" si="8"/>
        <v>231.42232744300003</v>
      </c>
      <c r="K58" s="33">
        <f t="shared" si="8"/>
        <v>0</v>
      </c>
      <c r="L58" s="34">
        <f>SUM(L48:L57)</f>
        <v>195.658889706</v>
      </c>
      <c r="M58" s="32">
        <f t="shared" ref="M58:AR58" si="9">SUM(M48:M57)</f>
        <v>0</v>
      </c>
      <c r="N58" s="33">
        <f t="shared" si="9"/>
        <v>29.016870118</v>
      </c>
      <c r="O58" s="33">
        <f t="shared" si="9"/>
        <v>0</v>
      </c>
      <c r="P58" s="33">
        <f t="shared" si="9"/>
        <v>0</v>
      </c>
      <c r="Q58" s="34">
        <f t="shared" si="9"/>
        <v>0</v>
      </c>
      <c r="R58" s="32">
        <f t="shared" si="9"/>
        <v>1.9594563810000001</v>
      </c>
      <c r="S58" s="33">
        <f t="shared" si="9"/>
        <v>5.3761981060000004</v>
      </c>
      <c r="T58" s="33">
        <f t="shared" si="9"/>
        <v>3.3569970429999998</v>
      </c>
      <c r="U58" s="33">
        <f t="shared" si="9"/>
        <v>0</v>
      </c>
      <c r="V58" s="34">
        <f t="shared" si="9"/>
        <v>3.2005513019999996</v>
      </c>
      <c r="W58" s="32">
        <f t="shared" si="9"/>
        <v>0</v>
      </c>
      <c r="X58" s="33">
        <f t="shared" si="9"/>
        <v>71.501025287000004</v>
      </c>
      <c r="Y58" s="33">
        <f t="shared" si="9"/>
        <v>0</v>
      </c>
      <c r="Z58" s="33">
        <f t="shared" si="9"/>
        <v>0</v>
      </c>
      <c r="AA58" s="34">
        <f t="shared" si="9"/>
        <v>0</v>
      </c>
      <c r="AB58" s="32">
        <f t="shared" si="9"/>
        <v>2.6293424879999998</v>
      </c>
      <c r="AC58" s="33">
        <f t="shared" si="9"/>
        <v>242.611526212</v>
      </c>
      <c r="AD58" s="33">
        <f t="shared" si="9"/>
        <v>0</v>
      </c>
      <c r="AE58" s="33">
        <f t="shared" si="9"/>
        <v>0</v>
      </c>
      <c r="AF58" s="34">
        <f t="shared" si="9"/>
        <v>224.47840920000002</v>
      </c>
      <c r="AG58" s="32">
        <f t="shared" si="9"/>
        <v>0</v>
      </c>
      <c r="AH58" s="33">
        <f t="shared" si="9"/>
        <v>0</v>
      </c>
      <c r="AI58" s="33">
        <f t="shared" si="9"/>
        <v>0</v>
      </c>
      <c r="AJ58" s="33">
        <f t="shared" si="9"/>
        <v>0</v>
      </c>
      <c r="AK58" s="34">
        <f t="shared" si="9"/>
        <v>0</v>
      </c>
      <c r="AL58" s="32">
        <f t="shared" si="9"/>
        <v>0.33259492600000001</v>
      </c>
      <c r="AM58" s="33">
        <f t="shared" si="9"/>
        <v>0</v>
      </c>
      <c r="AN58" s="33">
        <f t="shared" si="9"/>
        <v>0</v>
      </c>
      <c r="AO58" s="33">
        <f t="shared" si="9"/>
        <v>0</v>
      </c>
      <c r="AP58" s="34">
        <f t="shared" si="9"/>
        <v>0.27937369200000001</v>
      </c>
      <c r="AQ58" s="32">
        <f t="shared" si="9"/>
        <v>0</v>
      </c>
      <c r="AR58" s="33">
        <f t="shared" si="9"/>
        <v>0</v>
      </c>
      <c r="AS58" s="33">
        <f t="shared" ref="AS58:BK58" si="10">SUM(AS48:AS57)</f>
        <v>0</v>
      </c>
      <c r="AT58" s="33">
        <f t="shared" si="10"/>
        <v>0</v>
      </c>
      <c r="AU58" s="34">
        <f t="shared" si="10"/>
        <v>0</v>
      </c>
      <c r="AV58" s="32">
        <f t="shared" si="10"/>
        <v>111.19505961999999</v>
      </c>
      <c r="AW58" s="33">
        <f t="shared" si="10"/>
        <v>1040.398940452</v>
      </c>
      <c r="AX58" s="33">
        <f t="shared" si="10"/>
        <v>4.5401055530000001</v>
      </c>
      <c r="AY58" s="33">
        <f t="shared" si="10"/>
        <v>1.0935968819999999</v>
      </c>
      <c r="AZ58" s="34">
        <f t="shared" si="10"/>
        <v>955.47080733500013</v>
      </c>
      <c r="BA58" s="32">
        <f t="shared" si="10"/>
        <v>0</v>
      </c>
      <c r="BB58" s="33">
        <f t="shared" si="10"/>
        <v>0</v>
      </c>
      <c r="BC58" s="33">
        <f t="shared" si="10"/>
        <v>0</v>
      </c>
      <c r="BD58" s="33">
        <f t="shared" si="10"/>
        <v>0</v>
      </c>
      <c r="BE58" s="34">
        <f t="shared" si="10"/>
        <v>0</v>
      </c>
      <c r="BF58" s="32">
        <f t="shared" si="10"/>
        <v>29.295677466000001</v>
      </c>
      <c r="BG58" s="33">
        <f t="shared" si="10"/>
        <v>551.54137948699997</v>
      </c>
      <c r="BH58" s="33">
        <f t="shared" si="10"/>
        <v>4.7922072070000006</v>
      </c>
      <c r="BI58" s="33">
        <f t="shared" si="10"/>
        <v>0</v>
      </c>
      <c r="BJ58" s="34">
        <f t="shared" si="10"/>
        <v>65.266666259999994</v>
      </c>
      <c r="BK58" s="35">
        <f t="shared" si="10"/>
        <v>6056.8068734870003</v>
      </c>
    </row>
    <row r="59" spans="1:63">
      <c r="A59" s="15"/>
      <c r="B59" s="25" t="s">
        <v>80</v>
      </c>
      <c r="C59" s="36">
        <f t="shared" ref="C59:AH59" si="11">C10+C13+C40+C43+C46+C58</f>
        <v>0</v>
      </c>
      <c r="D59" s="37">
        <f t="shared" si="11"/>
        <v>678.61829368600002</v>
      </c>
      <c r="E59" s="37">
        <f t="shared" si="11"/>
        <v>0</v>
      </c>
      <c r="F59" s="37">
        <f t="shared" si="11"/>
        <v>0</v>
      </c>
      <c r="G59" s="37">
        <f t="shared" si="11"/>
        <v>0</v>
      </c>
      <c r="H59" s="36">
        <f t="shared" si="11"/>
        <v>21.100005572000001</v>
      </c>
      <c r="I59" s="37">
        <f t="shared" si="11"/>
        <v>4855.3059827360003</v>
      </c>
      <c r="J59" s="37">
        <f t="shared" si="11"/>
        <v>1680.972984189</v>
      </c>
      <c r="K59" s="37">
        <f t="shared" si="11"/>
        <v>4.5394689780000004</v>
      </c>
      <c r="L59" s="37">
        <f t="shared" si="11"/>
        <v>337.96649056199999</v>
      </c>
      <c r="M59" s="36">
        <f t="shared" si="11"/>
        <v>0</v>
      </c>
      <c r="N59" s="37">
        <f t="shared" si="11"/>
        <v>29.016870118</v>
      </c>
      <c r="O59" s="37">
        <f t="shared" si="11"/>
        <v>0</v>
      </c>
      <c r="P59" s="37">
        <f t="shared" si="11"/>
        <v>0</v>
      </c>
      <c r="Q59" s="37">
        <f t="shared" si="11"/>
        <v>0</v>
      </c>
      <c r="R59" s="36">
        <f t="shared" si="11"/>
        <v>4.9091270140000001</v>
      </c>
      <c r="S59" s="37">
        <f t="shared" si="11"/>
        <v>86.774738029000005</v>
      </c>
      <c r="T59" s="37">
        <f t="shared" si="11"/>
        <v>57.798779840000002</v>
      </c>
      <c r="U59" s="37">
        <f t="shared" si="11"/>
        <v>0</v>
      </c>
      <c r="V59" s="37">
        <f t="shared" si="11"/>
        <v>9.723514754</v>
      </c>
      <c r="W59" s="36">
        <f t="shared" si="11"/>
        <v>0</v>
      </c>
      <c r="X59" s="37">
        <f t="shared" si="11"/>
        <v>166.15234445499999</v>
      </c>
      <c r="Y59" s="37">
        <f t="shared" si="11"/>
        <v>0</v>
      </c>
      <c r="Z59" s="37">
        <f t="shared" si="11"/>
        <v>0</v>
      </c>
      <c r="AA59" s="37">
        <f t="shared" si="11"/>
        <v>0</v>
      </c>
      <c r="AB59" s="36">
        <f t="shared" si="11"/>
        <v>4.0387170619999999</v>
      </c>
      <c r="AC59" s="37">
        <f t="shared" si="11"/>
        <v>435.88147928900003</v>
      </c>
      <c r="AD59" s="37">
        <f t="shared" si="11"/>
        <v>0</v>
      </c>
      <c r="AE59" s="37">
        <f t="shared" si="11"/>
        <v>0</v>
      </c>
      <c r="AF59" s="37">
        <f t="shared" si="11"/>
        <v>265.79464541700003</v>
      </c>
      <c r="AG59" s="36">
        <f t="shared" si="11"/>
        <v>0</v>
      </c>
      <c r="AH59" s="37">
        <f t="shared" si="11"/>
        <v>0</v>
      </c>
      <c r="AI59" s="37">
        <f t="shared" ref="AI59:BK59" si="12">AI10+AI13+AI40+AI43+AI46+AI58</f>
        <v>0</v>
      </c>
      <c r="AJ59" s="37">
        <f t="shared" si="12"/>
        <v>0</v>
      </c>
      <c r="AK59" s="37">
        <f t="shared" si="12"/>
        <v>0</v>
      </c>
      <c r="AL59" s="36">
        <f t="shared" si="12"/>
        <v>0.42101522899999999</v>
      </c>
      <c r="AM59" s="37">
        <f t="shared" si="12"/>
        <v>0</v>
      </c>
      <c r="AN59" s="37">
        <f t="shared" si="12"/>
        <v>0</v>
      </c>
      <c r="AO59" s="37">
        <f t="shared" si="12"/>
        <v>0</v>
      </c>
      <c r="AP59" s="37">
        <f t="shared" si="12"/>
        <v>0.37308930900000004</v>
      </c>
      <c r="AQ59" s="36">
        <f t="shared" si="12"/>
        <v>0</v>
      </c>
      <c r="AR59" s="37">
        <f t="shared" si="12"/>
        <v>16.790035964000001</v>
      </c>
      <c r="AS59" s="37">
        <f t="shared" si="12"/>
        <v>0</v>
      </c>
      <c r="AT59" s="37">
        <f t="shared" si="12"/>
        <v>0</v>
      </c>
      <c r="AU59" s="37">
        <f t="shared" si="12"/>
        <v>0</v>
      </c>
      <c r="AV59" s="36">
        <f t="shared" si="12"/>
        <v>165.260108624</v>
      </c>
      <c r="AW59" s="37">
        <f t="shared" si="12"/>
        <v>2252.4599802190005</v>
      </c>
      <c r="AX59" s="37">
        <f t="shared" si="12"/>
        <v>606.6805969049999</v>
      </c>
      <c r="AY59" s="37">
        <f t="shared" si="12"/>
        <v>1.0935968819999999</v>
      </c>
      <c r="AZ59" s="37">
        <f t="shared" si="12"/>
        <v>1950.684899674</v>
      </c>
      <c r="BA59" s="36">
        <f t="shared" si="12"/>
        <v>0</v>
      </c>
      <c r="BB59" s="37">
        <f t="shared" si="12"/>
        <v>0</v>
      </c>
      <c r="BC59" s="37">
        <f t="shared" si="12"/>
        <v>0</v>
      </c>
      <c r="BD59" s="37">
        <f t="shared" si="12"/>
        <v>0</v>
      </c>
      <c r="BE59" s="37">
        <f t="shared" si="12"/>
        <v>0</v>
      </c>
      <c r="BF59" s="36">
        <f t="shared" si="12"/>
        <v>46.828469589000001</v>
      </c>
      <c r="BG59" s="37">
        <f t="shared" si="12"/>
        <v>634.13102957599995</v>
      </c>
      <c r="BH59" s="37">
        <f t="shared" si="12"/>
        <v>11.548376947000001</v>
      </c>
      <c r="BI59" s="37">
        <f t="shared" si="12"/>
        <v>0</v>
      </c>
      <c r="BJ59" s="37">
        <f t="shared" si="12"/>
        <v>119.81380647399999</v>
      </c>
      <c r="BK59" s="39">
        <f t="shared" si="12"/>
        <v>14444.678447093</v>
      </c>
    </row>
    <row r="60" spans="1:63" ht="3.75" customHeight="1">
      <c r="A60" s="15"/>
      <c r="B60" s="26"/>
      <c r="C60" s="54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6"/>
    </row>
    <row r="61" spans="1:63">
      <c r="A61" s="15" t="s">
        <v>1</v>
      </c>
      <c r="B61" s="22" t="s">
        <v>7</v>
      </c>
      <c r="C61" s="54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6"/>
    </row>
    <row r="62" spans="1:63" s="4" customFormat="1">
      <c r="A62" s="15" t="s">
        <v>76</v>
      </c>
      <c r="B62" s="23" t="s">
        <v>2</v>
      </c>
      <c r="C62" s="61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3"/>
    </row>
    <row r="63" spans="1:63" s="4" customFormat="1">
      <c r="A63" s="15"/>
      <c r="B63" s="51" t="s">
        <v>150</v>
      </c>
      <c r="C63" s="40">
        <v>0</v>
      </c>
      <c r="D63" s="41">
        <v>0</v>
      </c>
      <c r="E63" s="41">
        <v>0</v>
      </c>
      <c r="F63" s="41">
        <v>0</v>
      </c>
      <c r="G63" s="42">
        <v>0</v>
      </c>
      <c r="H63" s="40">
        <v>0</v>
      </c>
      <c r="I63" s="41">
        <v>0</v>
      </c>
      <c r="J63" s="41">
        <v>0</v>
      </c>
      <c r="K63" s="41">
        <v>0</v>
      </c>
      <c r="L63" s="42">
        <v>0</v>
      </c>
      <c r="M63" s="40">
        <v>0</v>
      </c>
      <c r="N63" s="41">
        <v>0</v>
      </c>
      <c r="O63" s="41">
        <v>0</v>
      </c>
      <c r="P63" s="41">
        <v>0</v>
      </c>
      <c r="Q63" s="42">
        <v>0</v>
      </c>
      <c r="R63" s="40">
        <v>0</v>
      </c>
      <c r="S63" s="41">
        <v>0</v>
      </c>
      <c r="T63" s="41">
        <v>0</v>
      </c>
      <c r="U63" s="41">
        <v>0</v>
      </c>
      <c r="V63" s="42">
        <v>0</v>
      </c>
      <c r="W63" s="40">
        <v>0</v>
      </c>
      <c r="X63" s="41">
        <v>0</v>
      </c>
      <c r="Y63" s="41">
        <v>0</v>
      </c>
      <c r="Z63" s="41">
        <v>0</v>
      </c>
      <c r="AA63" s="42">
        <v>0</v>
      </c>
      <c r="AB63" s="40">
        <v>0</v>
      </c>
      <c r="AC63" s="41">
        <v>0</v>
      </c>
      <c r="AD63" s="41">
        <v>0</v>
      </c>
      <c r="AE63" s="41">
        <v>0</v>
      </c>
      <c r="AF63" s="42">
        <v>0</v>
      </c>
      <c r="AG63" s="40">
        <v>0</v>
      </c>
      <c r="AH63" s="41">
        <v>0</v>
      </c>
      <c r="AI63" s="41">
        <v>0</v>
      </c>
      <c r="AJ63" s="41">
        <v>0</v>
      </c>
      <c r="AK63" s="42">
        <v>0</v>
      </c>
      <c r="AL63" s="40">
        <v>0</v>
      </c>
      <c r="AM63" s="41">
        <v>0</v>
      </c>
      <c r="AN63" s="41">
        <v>0</v>
      </c>
      <c r="AO63" s="41">
        <v>0</v>
      </c>
      <c r="AP63" s="42">
        <v>0</v>
      </c>
      <c r="AQ63" s="40">
        <v>0</v>
      </c>
      <c r="AR63" s="41">
        <v>0</v>
      </c>
      <c r="AS63" s="41">
        <v>0</v>
      </c>
      <c r="AT63" s="41">
        <v>0</v>
      </c>
      <c r="AU63" s="42">
        <v>0</v>
      </c>
      <c r="AV63" s="40">
        <v>1.390296985</v>
      </c>
      <c r="AW63" s="41">
        <v>0</v>
      </c>
      <c r="AX63" s="41">
        <v>0</v>
      </c>
      <c r="AY63" s="41">
        <v>0</v>
      </c>
      <c r="AZ63" s="42">
        <v>0.18515085000000001</v>
      </c>
      <c r="BA63" s="40">
        <v>0</v>
      </c>
      <c r="BB63" s="41">
        <v>0</v>
      </c>
      <c r="BC63" s="41">
        <v>0</v>
      </c>
      <c r="BD63" s="41">
        <v>0</v>
      </c>
      <c r="BE63" s="42">
        <v>0</v>
      </c>
      <c r="BF63" s="40">
        <v>0.32835903799999999</v>
      </c>
      <c r="BG63" s="41">
        <v>0</v>
      </c>
      <c r="BH63" s="41">
        <v>0</v>
      </c>
      <c r="BI63" s="41">
        <v>0</v>
      </c>
      <c r="BJ63" s="42">
        <v>1.769605E-3</v>
      </c>
      <c r="BK63" s="35">
        <v>1.905576478</v>
      </c>
    </row>
    <row r="64" spans="1:63" s="4" customFormat="1">
      <c r="A64" s="15"/>
      <c r="B64" s="51" t="s">
        <v>112</v>
      </c>
      <c r="C64" s="40">
        <v>0</v>
      </c>
      <c r="D64" s="41">
        <v>0</v>
      </c>
      <c r="E64" s="41">
        <v>0</v>
      </c>
      <c r="F64" s="41">
        <v>0</v>
      </c>
      <c r="G64" s="42">
        <v>0</v>
      </c>
      <c r="H64" s="40">
        <v>23.107916355</v>
      </c>
      <c r="I64" s="41">
        <v>0.52605528300000004</v>
      </c>
      <c r="J64" s="41">
        <v>0</v>
      </c>
      <c r="K64" s="41">
        <v>0</v>
      </c>
      <c r="L64" s="42">
        <v>1.217690709</v>
      </c>
      <c r="M64" s="40">
        <v>0</v>
      </c>
      <c r="N64" s="41">
        <v>0</v>
      </c>
      <c r="O64" s="41">
        <v>0</v>
      </c>
      <c r="P64" s="41">
        <v>0</v>
      </c>
      <c r="Q64" s="42">
        <v>0</v>
      </c>
      <c r="R64" s="40">
        <v>8.2817897130000002</v>
      </c>
      <c r="S64" s="41">
        <v>0</v>
      </c>
      <c r="T64" s="41">
        <v>0</v>
      </c>
      <c r="U64" s="41">
        <v>0</v>
      </c>
      <c r="V64" s="42">
        <v>1.5115412999999999E-2</v>
      </c>
      <c r="W64" s="40">
        <v>0</v>
      </c>
      <c r="X64" s="41">
        <v>0</v>
      </c>
      <c r="Y64" s="41">
        <v>0</v>
      </c>
      <c r="Z64" s="41">
        <v>0</v>
      </c>
      <c r="AA64" s="42">
        <v>0</v>
      </c>
      <c r="AB64" s="40">
        <v>1.642135806</v>
      </c>
      <c r="AC64" s="41">
        <v>0.61588526799999999</v>
      </c>
      <c r="AD64" s="41">
        <v>0</v>
      </c>
      <c r="AE64" s="41">
        <v>0</v>
      </c>
      <c r="AF64" s="42">
        <v>0.79629228799999996</v>
      </c>
      <c r="AG64" s="40">
        <v>0</v>
      </c>
      <c r="AH64" s="41">
        <v>0</v>
      </c>
      <c r="AI64" s="41">
        <v>0</v>
      </c>
      <c r="AJ64" s="41">
        <v>0</v>
      </c>
      <c r="AK64" s="42">
        <v>0</v>
      </c>
      <c r="AL64" s="40">
        <v>0.61708853299999999</v>
      </c>
      <c r="AM64" s="41">
        <v>0</v>
      </c>
      <c r="AN64" s="41">
        <v>0</v>
      </c>
      <c r="AO64" s="41">
        <v>0</v>
      </c>
      <c r="AP64" s="42">
        <v>0</v>
      </c>
      <c r="AQ64" s="40">
        <v>0</v>
      </c>
      <c r="AR64" s="41">
        <v>0</v>
      </c>
      <c r="AS64" s="41">
        <v>0</v>
      </c>
      <c r="AT64" s="41">
        <v>0</v>
      </c>
      <c r="AU64" s="42">
        <v>0</v>
      </c>
      <c r="AV64" s="40">
        <v>985.33371026500004</v>
      </c>
      <c r="AW64" s="41">
        <v>8.2428071579999997</v>
      </c>
      <c r="AX64" s="41">
        <v>0</v>
      </c>
      <c r="AY64" s="41">
        <v>0</v>
      </c>
      <c r="AZ64" s="42">
        <v>176.931235587</v>
      </c>
      <c r="BA64" s="40">
        <v>0</v>
      </c>
      <c r="BB64" s="41">
        <v>0</v>
      </c>
      <c r="BC64" s="41">
        <v>0</v>
      </c>
      <c r="BD64" s="41">
        <v>0</v>
      </c>
      <c r="BE64" s="42">
        <v>0</v>
      </c>
      <c r="BF64" s="40">
        <v>343.74287969699998</v>
      </c>
      <c r="BG64" s="41">
        <v>40.105336076</v>
      </c>
      <c r="BH64" s="41">
        <v>0</v>
      </c>
      <c r="BI64" s="41">
        <v>0</v>
      </c>
      <c r="BJ64" s="42">
        <v>43.274351826999997</v>
      </c>
      <c r="BK64" s="35">
        <v>1634.450289978</v>
      </c>
    </row>
    <row r="65" spans="1:63" s="4" customFormat="1">
      <c r="A65" s="15"/>
      <c r="B65" s="51" t="s">
        <v>113</v>
      </c>
      <c r="C65" s="40">
        <v>0</v>
      </c>
      <c r="D65" s="41">
        <v>0</v>
      </c>
      <c r="E65" s="41">
        <v>0</v>
      </c>
      <c r="F65" s="41">
        <v>0</v>
      </c>
      <c r="G65" s="42">
        <v>0</v>
      </c>
      <c r="H65" s="40">
        <v>0</v>
      </c>
      <c r="I65" s="41">
        <v>0</v>
      </c>
      <c r="J65" s="41">
        <v>0</v>
      </c>
      <c r="K65" s="41">
        <v>0</v>
      </c>
      <c r="L65" s="42">
        <v>0</v>
      </c>
      <c r="M65" s="40">
        <v>0</v>
      </c>
      <c r="N65" s="41">
        <v>0</v>
      </c>
      <c r="O65" s="41">
        <v>0</v>
      </c>
      <c r="P65" s="41">
        <v>0</v>
      </c>
      <c r="Q65" s="42">
        <v>0</v>
      </c>
      <c r="R65" s="40">
        <v>0</v>
      </c>
      <c r="S65" s="41">
        <v>0</v>
      </c>
      <c r="T65" s="41">
        <v>0</v>
      </c>
      <c r="U65" s="41">
        <v>0</v>
      </c>
      <c r="V65" s="42">
        <v>0</v>
      </c>
      <c r="W65" s="40">
        <v>0</v>
      </c>
      <c r="X65" s="41">
        <v>0</v>
      </c>
      <c r="Y65" s="41">
        <v>0</v>
      </c>
      <c r="Z65" s="41">
        <v>0</v>
      </c>
      <c r="AA65" s="42">
        <v>0</v>
      </c>
      <c r="AB65" s="40">
        <v>0.35592374700000001</v>
      </c>
      <c r="AC65" s="41">
        <v>0</v>
      </c>
      <c r="AD65" s="41">
        <v>0</v>
      </c>
      <c r="AE65" s="41">
        <v>0</v>
      </c>
      <c r="AF65" s="42">
        <v>0</v>
      </c>
      <c r="AG65" s="40">
        <v>0</v>
      </c>
      <c r="AH65" s="41">
        <v>0</v>
      </c>
      <c r="AI65" s="41">
        <v>0</v>
      </c>
      <c r="AJ65" s="41">
        <v>0</v>
      </c>
      <c r="AK65" s="42">
        <v>0</v>
      </c>
      <c r="AL65" s="40">
        <v>0.144352181</v>
      </c>
      <c r="AM65" s="41">
        <v>0</v>
      </c>
      <c r="AN65" s="41">
        <v>0</v>
      </c>
      <c r="AO65" s="41">
        <v>0</v>
      </c>
      <c r="AP65" s="42">
        <v>0</v>
      </c>
      <c r="AQ65" s="40">
        <v>0</v>
      </c>
      <c r="AR65" s="41">
        <v>0</v>
      </c>
      <c r="AS65" s="41">
        <v>0</v>
      </c>
      <c r="AT65" s="41">
        <v>0</v>
      </c>
      <c r="AU65" s="42">
        <v>0</v>
      </c>
      <c r="AV65" s="40">
        <v>20.766538951000001</v>
      </c>
      <c r="AW65" s="41">
        <v>0.45751293199999998</v>
      </c>
      <c r="AX65" s="41">
        <v>0</v>
      </c>
      <c r="AY65" s="41">
        <v>0</v>
      </c>
      <c r="AZ65" s="42">
        <v>0.405031325</v>
      </c>
      <c r="BA65" s="40">
        <v>0</v>
      </c>
      <c r="BB65" s="41">
        <v>0</v>
      </c>
      <c r="BC65" s="41">
        <v>0</v>
      </c>
      <c r="BD65" s="41">
        <v>0</v>
      </c>
      <c r="BE65" s="42">
        <v>0</v>
      </c>
      <c r="BF65" s="40">
        <v>7.8926622589999997</v>
      </c>
      <c r="BG65" s="41">
        <v>0</v>
      </c>
      <c r="BH65" s="41">
        <v>0</v>
      </c>
      <c r="BI65" s="41">
        <v>0</v>
      </c>
      <c r="BJ65" s="42">
        <v>0.19302696699999999</v>
      </c>
      <c r="BK65" s="35">
        <v>30.215048362000001</v>
      </c>
    </row>
    <row r="66" spans="1:63" s="4" customFormat="1">
      <c r="A66" s="15"/>
      <c r="B66" s="51" t="s">
        <v>85</v>
      </c>
      <c r="C66" s="40">
        <f t="shared" ref="C66:AH66" si="13">SUM(C63:C65)</f>
        <v>0</v>
      </c>
      <c r="D66" s="41">
        <f t="shared" si="13"/>
        <v>0</v>
      </c>
      <c r="E66" s="41">
        <f t="shared" si="13"/>
        <v>0</v>
      </c>
      <c r="F66" s="41">
        <f t="shared" si="13"/>
        <v>0</v>
      </c>
      <c r="G66" s="42">
        <f t="shared" si="13"/>
        <v>0</v>
      </c>
      <c r="H66" s="40">
        <f t="shared" si="13"/>
        <v>23.107916355</v>
      </c>
      <c r="I66" s="41">
        <f t="shared" si="13"/>
        <v>0.52605528300000004</v>
      </c>
      <c r="J66" s="41">
        <f t="shared" si="13"/>
        <v>0</v>
      </c>
      <c r="K66" s="41">
        <f t="shared" si="13"/>
        <v>0</v>
      </c>
      <c r="L66" s="42">
        <f t="shared" si="13"/>
        <v>1.217690709</v>
      </c>
      <c r="M66" s="40">
        <f t="shared" si="13"/>
        <v>0</v>
      </c>
      <c r="N66" s="41">
        <f t="shared" si="13"/>
        <v>0</v>
      </c>
      <c r="O66" s="41">
        <f t="shared" si="13"/>
        <v>0</v>
      </c>
      <c r="P66" s="41">
        <f t="shared" si="13"/>
        <v>0</v>
      </c>
      <c r="Q66" s="42">
        <f t="shared" si="13"/>
        <v>0</v>
      </c>
      <c r="R66" s="40">
        <f t="shared" si="13"/>
        <v>8.2817897130000002</v>
      </c>
      <c r="S66" s="41">
        <f t="shared" si="13"/>
        <v>0</v>
      </c>
      <c r="T66" s="41">
        <f t="shared" si="13"/>
        <v>0</v>
      </c>
      <c r="U66" s="41">
        <f t="shared" si="13"/>
        <v>0</v>
      </c>
      <c r="V66" s="42">
        <f t="shared" si="13"/>
        <v>1.5115412999999999E-2</v>
      </c>
      <c r="W66" s="40">
        <f t="shared" si="13"/>
        <v>0</v>
      </c>
      <c r="X66" s="41">
        <f t="shared" si="13"/>
        <v>0</v>
      </c>
      <c r="Y66" s="41">
        <f t="shared" si="13"/>
        <v>0</v>
      </c>
      <c r="Z66" s="41">
        <f t="shared" si="13"/>
        <v>0</v>
      </c>
      <c r="AA66" s="42">
        <f t="shared" si="13"/>
        <v>0</v>
      </c>
      <c r="AB66" s="40">
        <f t="shared" si="13"/>
        <v>1.998059553</v>
      </c>
      <c r="AC66" s="41">
        <f t="shared" si="13"/>
        <v>0.61588526799999999</v>
      </c>
      <c r="AD66" s="41">
        <f t="shared" si="13"/>
        <v>0</v>
      </c>
      <c r="AE66" s="41">
        <f t="shared" si="13"/>
        <v>0</v>
      </c>
      <c r="AF66" s="42">
        <f t="shared" si="13"/>
        <v>0.79629228799999996</v>
      </c>
      <c r="AG66" s="40">
        <f t="shared" si="13"/>
        <v>0</v>
      </c>
      <c r="AH66" s="41">
        <f t="shared" si="13"/>
        <v>0</v>
      </c>
      <c r="AI66" s="41">
        <f t="shared" ref="AI66:BK66" si="14">SUM(AI63:AI65)</f>
        <v>0</v>
      </c>
      <c r="AJ66" s="41">
        <f t="shared" si="14"/>
        <v>0</v>
      </c>
      <c r="AK66" s="42">
        <f t="shared" si="14"/>
        <v>0</v>
      </c>
      <c r="AL66" s="40">
        <f t="shared" si="14"/>
        <v>0.76144071400000002</v>
      </c>
      <c r="AM66" s="41">
        <f t="shared" si="14"/>
        <v>0</v>
      </c>
      <c r="AN66" s="41">
        <f t="shared" si="14"/>
        <v>0</v>
      </c>
      <c r="AO66" s="41">
        <f t="shared" si="14"/>
        <v>0</v>
      </c>
      <c r="AP66" s="42">
        <f t="shared" si="14"/>
        <v>0</v>
      </c>
      <c r="AQ66" s="40">
        <f t="shared" si="14"/>
        <v>0</v>
      </c>
      <c r="AR66" s="41">
        <f t="shared" si="14"/>
        <v>0</v>
      </c>
      <c r="AS66" s="41">
        <f t="shared" si="14"/>
        <v>0</v>
      </c>
      <c r="AT66" s="41">
        <f t="shared" si="14"/>
        <v>0</v>
      </c>
      <c r="AU66" s="42">
        <f t="shared" si="14"/>
        <v>0</v>
      </c>
      <c r="AV66" s="40">
        <f t="shared" si="14"/>
        <v>1007.490546201</v>
      </c>
      <c r="AW66" s="41">
        <f t="shared" si="14"/>
        <v>8.70032009</v>
      </c>
      <c r="AX66" s="41">
        <f t="shared" si="14"/>
        <v>0</v>
      </c>
      <c r="AY66" s="41">
        <f t="shared" si="14"/>
        <v>0</v>
      </c>
      <c r="AZ66" s="42">
        <f t="shared" si="14"/>
        <v>177.52141776200003</v>
      </c>
      <c r="BA66" s="40">
        <f t="shared" si="14"/>
        <v>0</v>
      </c>
      <c r="BB66" s="41">
        <f t="shared" si="14"/>
        <v>0</v>
      </c>
      <c r="BC66" s="41">
        <f t="shared" si="14"/>
        <v>0</v>
      </c>
      <c r="BD66" s="41">
        <f t="shared" si="14"/>
        <v>0</v>
      </c>
      <c r="BE66" s="42">
        <f t="shared" si="14"/>
        <v>0</v>
      </c>
      <c r="BF66" s="40">
        <f t="shared" si="14"/>
        <v>351.96390099399997</v>
      </c>
      <c r="BG66" s="41">
        <f t="shared" si="14"/>
        <v>40.105336076</v>
      </c>
      <c r="BH66" s="41">
        <f t="shared" si="14"/>
        <v>0</v>
      </c>
      <c r="BI66" s="41">
        <f t="shared" si="14"/>
        <v>0</v>
      </c>
      <c r="BJ66" s="42">
        <f t="shared" si="14"/>
        <v>43.469148398999998</v>
      </c>
      <c r="BK66" s="43">
        <f t="shared" si="14"/>
        <v>1666.5709148180001</v>
      </c>
    </row>
    <row r="67" spans="1:63">
      <c r="A67" s="15" t="s">
        <v>77</v>
      </c>
      <c r="B67" s="23" t="s">
        <v>17</v>
      </c>
      <c r="C67" s="54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6"/>
    </row>
    <row r="68" spans="1:63">
      <c r="A68" s="15"/>
      <c r="B68" s="51" t="s">
        <v>125</v>
      </c>
      <c r="C68" s="32">
        <v>0</v>
      </c>
      <c r="D68" s="33">
        <v>0</v>
      </c>
      <c r="E68" s="33">
        <v>0</v>
      </c>
      <c r="F68" s="33">
        <v>0</v>
      </c>
      <c r="G68" s="34">
        <v>0</v>
      </c>
      <c r="H68" s="32">
        <v>1.46699118</v>
      </c>
      <c r="I68" s="33">
        <v>108.642182465</v>
      </c>
      <c r="J68" s="33">
        <v>0</v>
      </c>
      <c r="K68" s="33">
        <v>0</v>
      </c>
      <c r="L68" s="34">
        <v>3.8007694230000002</v>
      </c>
      <c r="M68" s="32">
        <v>0</v>
      </c>
      <c r="N68" s="33">
        <v>0</v>
      </c>
      <c r="O68" s="33">
        <v>0</v>
      </c>
      <c r="P68" s="33">
        <v>0</v>
      </c>
      <c r="Q68" s="34">
        <v>0</v>
      </c>
      <c r="R68" s="32">
        <v>0.64646076500000005</v>
      </c>
      <c r="S68" s="33">
        <v>0</v>
      </c>
      <c r="T68" s="33">
        <v>0</v>
      </c>
      <c r="U68" s="33">
        <v>0</v>
      </c>
      <c r="V68" s="34">
        <v>1.0316539E-2</v>
      </c>
      <c r="W68" s="32">
        <v>0</v>
      </c>
      <c r="X68" s="33">
        <v>21.885009537999998</v>
      </c>
      <c r="Y68" s="33">
        <v>0</v>
      </c>
      <c r="Z68" s="33">
        <v>0</v>
      </c>
      <c r="AA68" s="34">
        <v>0</v>
      </c>
      <c r="AB68" s="32">
        <v>0.37592923700000003</v>
      </c>
      <c r="AC68" s="33">
        <v>0.21667040200000001</v>
      </c>
      <c r="AD68" s="33">
        <v>0</v>
      </c>
      <c r="AE68" s="33">
        <v>0</v>
      </c>
      <c r="AF68" s="34">
        <v>24.491546513999999</v>
      </c>
      <c r="AG68" s="32">
        <v>0</v>
      </c>
      <c r="AH68" s="33">
        <v>0</v>
      </c>
      <c r="AI68" s="33">
        <v>0</v>
      </c>
      <c r="AJ68" s="33">
        <v>0</v>
      </c>
      <c r="AK68" s="34">
        <v>0</v>
      </c>
      <c r="AL68" s="32">
        <v>2.0161205000000001E-2</v>
      </c>
      <c r="AM68" s="33">
        <v>0</v>
      </c>
      <c r="AN68" s="33">
        <v>0</v>
      </c>
      <c r="AO68" s="33">
        <v>0</v>
      </c>
      <c r="AP68" s="34">
        <v>0</v>
      </c>
      <c r="AQ68" s="32">
        <v>0</v>
      </c>
      <c r="AR68" s="33">
        <v>0</v>
      </c>
      <c r="AS68" s="33">
        <v>0</v>
      </c>
      <c r="AT68" s="33">
        <v>0</v>
      </c>
      <c r="AU68" s="34">
        <v>0</v>
      </c>
      <c r="AV68" s="32">
        <v>2.7155471379999998</v>
      </c>
      <c r="AW68" s="33">
        <v>42.662932171000001</v>
      </c>
      <c r="AX68" s="33">
        <v>0</v>
      </c>
      <c r="AY68" s="33">
        <v>0</v>
      </c>
      <c r="AZ68" s="34">
        <v>46.220777845999997</v>
      </c>
      <c r="BA68" s="32">
        <v>0</v>
      </c>
      <c r="BB68" s="33">
        <v>0</v>
      </c>
      <c r="BC68" s="33">
        <v>0</v>
      </c>
      <c r="BD68" s="33">
        <v>0</v>
      </c>
      <c r="BE68" s="34">
        <v>0</v>
      </c>
      <c r="BF68" s="32">
        <v>0.86091350799999999</v>
      </c>
      <c r="BG68" s="33">
        <v>0.85008045399999999</v>
      </c>
      <c r="BH68" s="33">
        <v>0</v>
      </c>
      <c r="BI68" s="33">
        <v>0</v>
      </c>
      <c r="BJ68" s="34">
        <v>6.7130982819999998</v>
      </c>
      <c r="BK68" s="35">
        <v>261.57938666699999</v>
      </c>
    </row>
    <row r="69" spans="1:63">
      <c r="A69" s="15"/>
      <c r="B69" s="51" t="s">
        <v>117</v>
      </c>
      <c r="C69" s="32">
        <v>0</v>
      </c>
      <c r="D69" s="33">
        <v>0</v>
      </c>
      <c r="E69" s="33">
        <v>0</v>
      </c>
      <c r="F69" s="33">
        <v>0</v>
      </c>
      <c r="G69" s="34">
        <v>0</v>
      </c>
      <c r="H69" s="32">
        <v>7.6975167969999996</v>
      </c>
      <c r="I69" s="33">
        <v>4.2831226310000003</v>
      </c>
      <c r="J69" s="33">
        <v>0</v>
      </c>
      <c r="K69" s="33">
        <v>0</v>
      </c>
      <c r="L69" s="34">
        <v>9.4536282840000005</v>
      </c>
      <c r="M69" s="32">
        <v>0</v>
      </c>
      <c r="N69" s="33">
        <v>0</v>
      </c>
      <c r="O69" s="33">
        <v>0</v>
      </c>
      <c r="P69" s="33">
        <v>0</v>
      </c>
      <c r="Q69" s="34">
        <v>0</v>
      </c>
      <c r="R69" s="32">
        <v>1.815271812</v>
      </c>
      <c r="S69" s="33">
        <v>1.0022549670000001</v>
      </c>
      <c r="T69" s="33">
        <v>0</v>
      </c>
      <c r="U69" s="33">
        <v>0</v>
      </c>
      <c r="V69" s="34">
        <v>0.92140502499999999</v>
      </c>
      <c r="W69" s="32">
        <v>0</v>
      </c>
      <c r="X69" s="33">
        <v>0</v>
      </c>
      <c r="Y69" s="33">
        <v>0</v>
      </c>
      <c r="Z69" s="33">
        <v>0</v>
      </c>
      <c r="AA69" s="34">
        <v>0</v>
      </c>
      <c r="AB69" s="32">
        <v>1.754806777</v>
      </c>
      <c r="AC69" s="33">
        <v>1.565019003</v>
      </c>
      <c r="AD69" s="33">
        <v>0</v>
      </c>
      <c r="AE69" s="33">
        <v>0</v>
      </c>
      <c r="AF69" s="34">
        <v>25.904159030999999</v>
      </c>
      <c r="AG69" s="32">
        <v>0</v>
      </c>
      <c r="AH69" s="33">
        <v>0</v>
      </c>
      <c r="AI69" s="33">
        <v>0</v>
      </c>
      <c r="AJ69" s="33">
        <v>0</v>
      </c>
      <c r="AK69" s="34">
        <v>0</v>
      </c>
      <c r="AL69" s="32">
        <v>0.40399762700000003</v>
      </c>
      <c r="AM69" s="33">
        <v>0</v>
      </c>
      <c r="AN69" s="33">
        <v>0</v>
      </c>
      <c r="AO69" s="33">
        <v>0</v>
      </c>
      <c r="AP69" s="34">
        <v>0.114676968</v>
      </c>
      <c r="AQ69" s="32">
        <v>0</v>
      </c>
      <c r="AR69" s="33">
        <v>0</v>
      </c>
      <c r="AS69" s="33">
        <v>0</v>
      </c>
      <c r="AT69" s="33">
        <v>0</v>
      </c>
      <c r="AU69" s="34">
        <v>0</v>
      </c>
      <c r="AV69" s="32">
        <v>127.781522737</v>
      </c>
      <c r="AW69" s="33">
        <v>46.960860029999999</v>
      </c>
      <c r="AX69" s="33">
        <v>0</v>
      </c>
      <c r="AY69" s="33">
        <v>0</v>
      </c>
      <c r="AZ69" s="34">
        <v>319.94927652699999</v>
      </c>
      <c r="BA69" s="32">
        <v>0</v>
      </c>
      <c r="BB69" s="33">
        <v>0</v>
      </c>
      <c r="BC69" s="33">
        <v>0</v>
      </c>
      <c r="BD69" s="33">
        <v>0</v>
      </c>
      <c r="BE69" s="34">
        <v>0</v>
      </c>
      <c r="BF69" s="32">
        <v>42.938414246999997</v>
      </c>
      <c r="BG69" s="33">
        <v>24.575683978000001</v>
      </c>
      <c r="BH69" s="33">
        <v>0.15571077699999999</v>
      </c>
      <c r="BI69" s="33">
        <v>0</v>
      </c>
      <c r="BJ69" s="34">
        <v>27.234221208000001</v>
      </c>
      <c r="BK69" s="35">
        <v>644.51154842599999</v>
      </c>
    </row>
    <row r="70" spans="1:63">
      <c r="A70" s="15"/>
      <c r="B70" s="51" t="s">
        <v>119</v>
      </c>
      <c r="C70" s="32">
        <v>0</v>
      </c>
      <c r="D70" s="33">
        <v>0</v>
      </c>
      <c r="E70" s="33">
        <v>0</v>
      </c>
      <c r="F70" s="33">
        <v>0</v>
      </c>
      <c r="G70" s="34">
        <v>0</v>
      </c>
      <c r="H70" s="32">
        <v>13.876605283</v>
      </c>
      <c r="I70" s="33">
        <v>0.67009000900000004</v>
      </c>
      <c r="J70" s="33">
        <v>0</v>
      </c>
      <c r="K70" s="33">
        <v>0</v>
      </c>
      <c r="L70" s="34">
        <v>10.443718662</v>
      </c>
      <c r="M70" s="32">
        <v>0</v>
      </c>
      <c r="N70" s="33">
        <v>0</v>
      </c>
      <c r="O70" s="33">
        <v>0</v>
      </c>
      <c r="P70" s="33">
        <v>0</v>
      </c>
      <c r="Q70" s="34">
        <v>0</v>
      </c>
      <c r="R70" s="32">
        <v>4.6041109000000002</v>
      </c>
      <c r="S70" s="33">
        <v>8.3647070000000007E-3</v>
      </c>
      <c r="T70" s="33">
        <v>0</v>
      </c>
      <c r="U70" s="33">
        <v>0</v>
      </c>
      <c r="V70" s="34">
        <v>0.52355347900000004</v>
      </c>
      <c r="W70" s="32">
        <v>0</v>
      </c>
      <c r="X70" s="33">
        <v>0</v>
      </c>
      <c r="Y70" s="33">
        <v>0</v>
      </c>
      <c r="Z70" s="33">
        <v>0</v>
      </c>
      <c r="AA70" s="34">
        <v>0</v>
      </c>
      <c r="AB70" s="32">
        <v>0.48952934599999998</v>
      </c>
      <c r="AC70" s="33">
        <v>0</v>
      </c>
      <c r="AD70" s="33">
        <v>0</v>
      </c>
      <c r="AE70" s="33">
        <v>0</v>
      </c>
      <c r="AF70" s="34">
        <v>10.813814042000001</v>
      </c>
      <c r="AG70" s="32">
        <v>0</v>
      </c>
      <c r="AH70" s="33">
        <v>0</v>
      </c>
      <c r="AI70" s="33">
        <v>0</v>
      </c>
      <c r="AJ70" s="33">
        <v>0</v>
      </c>
      <c r="AK70" s="34">
        <v>0</v>
      </c>
      <c r="AL70" s="32">
        <v>5.4315787999999997E-2</v>
      </c>
      <c r="AM70" s="33">
        <v>0</v>
      </c>
      <c r="AN70" s="33">
        <v>0</v>
      </c>
      <c r="AO70" s="33">
        <v>0</v>
      </c>
      <c r="AP70" s="34">
        <v>0.147215767</v>
      </c>
      <c r="AQ70" s="32">
        <v>0</v>
      </c>
      <c r="AR70" s="33">
        <v>0</v>
      </c>
      <c r="AS70" s="33">
        <v>0</v>
      </c>
      <c r="AT70" s="33">
        <v>0</v>
      </c>
      <c r="AU70" s="34">
        <v>0</v>
      </c>
      <c r="AV70" s="32">
        <v>100.23205238600001</v>
      </c>
      <c r="AW70" s="33">
        <v>18.063992340999999</v>
      </c>
      <c r="AX70" s="33">
        <v>0</v>
      </c>
      <c r="AY70" s="33">
        <v>0</v>
      </c>
      <c r="AZ70" s="34">
        <v>133.75674091799999</v>
      </c>
      <c r="BA70" s="32">
        <v>0</v>
      </c>
      <c r="BB70" s="33">
        <v>0</v>
      </c>
      <c r="BC70" s="33">
        <v>0</v>
      </c>
      <c r="BD70" s="33">
        <v>0</v>
      </c>
      <c r="BE70" s="34">
        <v>0</v>
      </c>
      <c r="BF70" s="32">
        <v>30.083641381</v>
      </c>
      <c r="BG70" s="33">
        <v>4.4672147410000003</v>
      </c>
      <c r="BH70" s="33">
        <v>0</v>
      </c>
      <c r="BI70" s="33">
        <v>0</v>
      </c>
      <c r="BJ70" s="34">
        <v>15.0264577</v>
      </c>
      <c r="BK70" s="35">
        <v>343.26141745000001</v>
      </c>
    </row>
    <row r="71" spans="1:63">
      <c r="A71" s="15"/>
      <c r="B71" s="51" t="s">
        <v>114</v>
      </c>
      <c r="C71" s="32">
        <v>0</v>
      </c>
      <c r="D71" s="33">
        <v>0</v>
      </c>
      <c r="E71" s="33">
        <v>0</v>
      </c>
      <c r="F71" s="33">
        <v>0</v>
      </c>
      <c r="G71" s="34">
        <v>0</v>
      </c>
      <c r="H71" s="32">
        <v>53.381699302000001</v>
      </c>
      <c r="I71" s="33">
        <v>277.60745811700002</v>
      </c>
      <c r="J71" s="33">
        <v>91.433059186999998</v>
      </c>
      <c r="K71" s="33">
        <v>0</v>
      </c>
      <c r="L71" s="34">
        <v>12.552805984000001</v>
      </c>
      <c r="M71" s="32">
        <v>0</v>
      </c>
      <c r="N71" s="33">
        <v>0</v>
      </c>
      <c r="O71" s="33">
        <v>0</v>
      </c>
      <c r="P71" s="33">
        <v>0</v>
      </c>
      <c r="Q71" s="34">
        <v>0</v>
      </c>
      <c r="R71" s="32">
        <v>13.633514121999999</v>
      </c>
      <c r="S71" s="33">
        <v>5.0046318879999996</v>
      </c>
      <c r="T71" s="33">
        <v>0</v>
      </c>
      <c r="U71" s="33">
        <v>0</v>
      </c>
      <c r="V71" s="34">
        <v>1.740311481</v>
      </c>
      <c r="W71" s="32">
        <v>0</v>
      </c>
      <c r="X71" s="33">
        <v>0</v>
      </c>
      <c r="Y71" s="33">
        <v>0</v>
      </c>
      <c r="Z71" s="33">
        <v>0</v>
      </c>
      <c r="AA71" s="34">
        <v>0</v>
      </c>
      <c r="AB71" s="32">
        <v>3.1644937479999999</v>
      </c>
      <c r="AC71" s="33">
        <v>2.7548558299999999</v>
      </c>
      <c r="AD71" s="33">
        <v>0</v>
      </c>
      <c r="AE71" s="33">
        <v>0</v>
      </c>
      <c r="AF71" s="34">
        <v>5.8558131409999996</v>
      </c>
      <c r="AG71" s="32">
        <v>0</v>
      </c>
      <c r="AH71" s="33">
        <v>0</v>
      </c>
      <c r="AI71" s="33">
        <v>0</v>
      </c>
      <c r="AJ71" s="33">
        <v>0</v>
      </c>
      <c r="AK71" s="34">
        <v>0</v>
      </c>
      <c r="AL71" s="32">
        <v>0.66329205899999999</v>
      </c>
      <c r="AM71" s="33">
        <v>0</v>
      </c>
      <c r="AN71" s="33">
        <v>0</v>
      </c>
      <c r="AO71" s="33">
        <v>0</v>
      </c>
      <c r="AP71" s="34">
        <v>0</v>
      </c>
      <c r="AQ71" s="32">
        <v>0</v>
      </c>
      <c r="AR71" s="33">
        <v>0</v>
      </c>
      <c r="AS71" s="33">
        <v>0</v>
      </c>
      <c r="AT71" s="33">
        <v>0</v>
      </c>
      <c r="AU71" s="34">
        <v>0</v>
      </c>
      <c r="AV71" s="32">
        <v>1503.7615653529999</v>
      </c>
      <c r="AW71" s="33">
        <v>151.31997902699999</v>
      </c>
      <c r="AX71" s="33">
        <v>0</v>
      </c>
      <c r="AY71" s="33">
        <v>0.455219023</v>
      </c>
      <c r="AZ71" s="34">
        <v>565.36299823100001</v>
      </c>
      <c r="BA71" s="32">
        <v>0</v>
      </c>
      <c r="BB71" s="33">
        <v>0</v>
      </c>
      <c r="BC71" s="33">
        <v>0</v>
      </c>
      <c r="BD71" s="33">
        <v>0</v>
      </c>
      <c r="BE71" s="34">
        <v>0</v>
      </c>
      <c r="BF71" s="32">
        <v>293.44796017200002</v>
      </c>
      <c r="BG71" s="33">
        <v>34.763923077999998</v>
      </c>
      <c r="BH71" s="33">
        <v>0</v>
      </c>
      <c r="BI71" s="33">
        <v>0</v>
      </c>
      <c r="BJ71" s="34">
        <v>42.746675119000002</v>
      </c>
      <c r="BK71" s="35">
        <v>3059.6502548620001</v>
      </c>
    </row>
    <row r="72" spans="1:63">
      <c r="A72" s="15"/>
      <c r="B72" s="51" t="s">
        <v>121</v>
      </c>
      <c r="C72" s="32">
        <v>0</v>
      </c>
      <c r="D72" s="33">
        <v>0</v>
      </c>
      <c r="E72" s="33">
        <v>0</v>
      </c>
      <c r="F72" s="33">
        <v>0</v>
      </c>
      <c r="G72" s="34">
        <v>0</v>
      </c>
      <c r="H72" s="32">
        <v>2.985693114</v>
      </c>
      <c r="I72" s="33">
        <v>0.27856715500000001</v>
      </c>
      <c r="J72" s="33">
        <v>0</v>
      </c>
      <c r="K72" s="33">
        <v>0</v>
      </c>
      <c r="L72" s="34">
        <v>4.2102585189999999</v>
      </c>
      <c r="M72" s="32">
        <v>0</v>
      </c>
      <c r="N72" s="33">
        <v>0</v>
      </c>
      <c r="O72" s="33">
        <v>0</v>
      </c>
      <c r="P72" s="33">
        <v>0</v>
      </c>
      <c r="Q72" s="34">
        <v>0</v>
      </c>
      <c r="R72" s="32">
        <v>1.444108046</v>
      </c>
      <c r="S72" s="33">
        <v>7.0127461000000002E-2</v>
      </c>
      <c r="T72" s="33">
        <v>0</v>
      </c>
      <c r="U72" s="33">
        <v>0</v>
      </c>
      <c r="V72" s="34">
        <v>6.1479050000000004E-3</v>
      </c>
      <c r="W72" s="32">
        <v>0</v>
      </c>
      <c r="X72" s="33">
        <v>0</v>
      </c>
      <c r="Y72" s="33">
        <v>0</v>
      </c>
      <c r="Z72" s="33">
        <v>0</v>
      </c>
      <c r="AA72" s="34">
        <v>0</v>
      </c>
      <c r="AB72" s="32">
        <v>0.55654472200000005</v>
      </c>
      <c r="AC72" s="33">
        <v>0.36078752200000003</v>
      </c>
      <c r="AD72" s="33">
        <v>0</v>
      </c>
      <c r="AE72" s="33">
        <v>0</v>
      </c>
      <c r="AF72" s="34">
        <v>4.6708150990000004</v>
      </c>
      <c r="AG72" s="32">
        <v>0</v>
      </c>
      <c r="AH72" s="33">
        <v>0</v>
      </c>
      <c r="AI72" s="33">
        <v>0</v>
      </c>
      <c r="AJ72" s="33">
        <v>0</v>
      </c>
      <c r="AK72" s="34">
        <v>0</v>
      </c>
      <c r="AL72" s="32">
        <v>0.13714158600000001</v>
      </c>
      <c r="AM72" s="33">
        <v>0</v>
      </c>
      <c r="AN72" s="33">
        <v>0</v>
      </c>
      <c r="AO72" s="33">
        <v>0</v>
      </c>
      <c r="AP72" s="34">
        <v>0.237460536</v>
      </c>
      <c r="AQ72" s="32">
        <v>0</v>
      </c>
      <c r="AR72" s="33">
        <v>0</v>
      </c>
      <c r="AS72" s="33">
        <v>0</v>
      </c>
      <c r="AT72" s="33">
        <v>0</v>
      </c>
      <c r="AU72" s="34">
        <v>0</v>
      </c>
      <c r="AV72" s="32">
        <v>49.093877986000003</v>
      </c>
      <c r="AW72" s="33">
        <v>13.806122223999999</v>
      </c>
      <c r="AX72" s="33">
        <v>0</v>
      </c>
      <c r="AY72" s="33">
        <v>0</v>
      </c>
      <c r="AZ72" s="34">
        <v>105.551255282</v>
      </c>
      <c r="BA72" s="32">
        <v>0</v>
      </c>
      <c r="BB72" s="33">
        <v>0</v>
      </c>
      <c r="BC72" s="33">
        <v>0</v>
      </c>
      <c r="BD72" s="33">
        <v>0</v>
      </c>
      <c r="BE72" s="34">
        <v>0</v>
      </c>
      <c r="BF72" s="32">
        <v>22.108787515</v>
      </c>
      <c r="BG72" s="33">
        <v>3.516396104</v>
      </c>
      <c r="BH72" s="33">
        <v>0</v>
      </c>
      <c r="BI72" s="33">
        <v>0</v>
      </c>
      <c r="BJ72" s="34">
        <v>4.1281215769999999</v>
      </c>
      <c r="BK72" s="35">
        <v>213.162212353</v>
      </c>
    </row>
    <row r="73" spans="1:63">
      <c r="A73" s="15"/>
      <c r="B73" s="51" t="s">
        <v>131</v>
      </c>
      <c r="C73" s="32">
        <v>0</v>
      </c>
      <c r="D73" s="33">
        <v>0</v>
      </c>
      <c r="E73" s="33">
        <v>0</v>
      </c>
      <c r="F73" s="33">
        <v>0</v>
      </c>
      <c r="G73" s="34">
        <v>0</v>
      </c>
      <c r="H73" s="32">
        <v>0.47121418700000001</v>
      </c>
      <c r="I73" s="33">
        <v>0.41065561299999997</v>
      </c>
      <c r="J73" s="33">
        <v>0</v>
      </c>
      <c r="K73" s="33">
        <v>0</v>
      </c>
      <c r="L73" s="34">
        <v>0.2072822</v>
      </c>
      <c r="M73" s="32">
        <v>0</v>
      </c>
      <c r="N73" s="33">
        <v>0</v>
      </c>
      <c r="O73" s="33">
        <v>0</v>
      </c>
      <c r="P73" s="33">
        <v>0</v>
      </c>
      <c r="Q73" s="34">
        <v>0</v>
      </c>
      <c r="R73" s="32">
        <v>9.3302949999999996E-2</v>
      </c>
      <c r="S73" s="33">
        <v>0</v>
      </c>
      <c r="T73" s="33">
        <v>0</v>
      </c>
      <c r="U73" s="33">
        <v>0</v>
      </c>
      <c r="V73" s="34">
        <v>0</v>
      </c>
      <c r="W73" s="32">
        <v>0</v>
      </c>
      <c r="X73" s="33">
        <v>0</v>
      </c>
      <c r="Y73" s="33">
        <v>0</v>
      </c>
      <c r="Z73" s="33">
        <v>0</v>
      </c>
      <c r="AA73" s="34">
        <v>0</v>
      </c>
      <c r="AB73" s="32">
        <v>0.830322703</v>
      </c>
      <c r="AC73" s="33">
        <v>0</v>
      </c>
      <c r="AD73" s="33">
        <v>0</v>
      </c>
      <c r="AE73" s="33">
        <v>0</v>
      </c>
      <c r="AF73" s="34">
        <v>0.253258757</v>
      </c>
      <c r="AG73" s="32">
        <v>0</v>
      </c>
      <c r="AH73" s="33">
        <v>0</v>
      </c>
      <c r="AI73" s="33">
        <v>0</v>
      </c>
      <c r="AJ73" s="33">
        <v>0</v>
      </c>
      <c r="AK73" s="34">
        <v>0</v>
      </c>
      <c r="AL73" s="32">
        <v>0.22181575100000001</v>
      </c>
      <c r="AM73" s="33">
        <v>0</v>
      </c>
      <c r="AN73" s="33">
        <v>0</v>
      </c>
      <c r="AO73" s="33">
        <v>0</v>
      </c>
      <c r="AP73" s="34">
        <v>0</v>
      </c>
      <c r="AQ73" s="32">
        <v>0</v>
      </c>
      <c r="AR73" s="33">
        <v>0</v>
      </c>
      <c r="AS73" s="33">
        <v>0</v>
      </c>
      <c r="AT73" s="33">
        <v>0</v>
      </c>
      <c r="AU73" s="34">
        <v>0</v>
      </c>
      <c r="AV73" s="32">
        <v>14.255435795</v>
      </c>
      <c r="AW73" s="33">
        <v>1.656513922</v>
      </c>
      <c r="AX73" s="33">
        <v>0</v>
      </c>
      <c r="AY73" s="33">
        <v>0</v>
      </c>
      <c r="AZ73" s="34">
        <v>27.725843868999998</v>
      </c>
      <c r="BA73" s="32">
        <v>0</v>
      </c>
      <c r="BB73" s="33">
        <v>0</v>
      </c>
      <c r="BC73" s="33">
        <v>0</v>
      </c>
      <c r="BD73" s="33">
        <v>0</v>
      </c>
      <c r="BE73" s="34">
        <v>0</v>
      </c>
      <c r="BF73" s="32">
        <v>5.829840592</v>
      </c>
      <c r="BG73" s="33">
        <v>2.0552707579999998</v>
      </c>
      <c r="BH73" s="33">
        <v>0</v>
      </c>
      <c r="BI73" s="33">
        <v>0</v>
      </c>
      <c r="BJ73" s="34">
        <v>3.3759213180000001</v>
      </c>
      <c r="BK73" s="35">
        <v>57.386678414999999</v>
      </c>
    </row>
    <row r="74" spans="1:63">
      <c r="A74" s="15"/>
      <c r="B74" s="51" t="s">
        <v>151</v>
      </c>
      <c r="C74" s="32">
        <v>0</v>
      </c>
      <c r="D74" s="33">
        <v>15.257290319999999</v>
      </c>
      <c r="E74" s="33">
        <v>0</v>
      </c>
      <c r="F74" s="33">
        <v>0</v>
      </c>
      <c r="G74" s="34">
        <v>0</v>
      </c>
      <c r="H74" s="32">
        <v>3.8044509359999998</v>
      </c>
      <c r="I74" s="33">
        <v>1.101282734</v>
      </c>
      <c r="J74" s="33">
        <v>0</v>
      </c>
      <c r="K74" s="33">
        <v>0</v>
      </c>
      <c r="L74" s="34">
        <v>6.3968322129999997</v>
      </c>
      <c r="M74" s="32">
        <v>0</v>
      </c>
      <c r="N74" s="33">
        <v>0</v>
      </c>
      <c r="O74" s="33">
        <v>0</v>
      </c>
      <c r="P74" s="33">
        <v>0</v>
      </c>
      <c r="Q74" s="34">
        <v>0</v>
      </c>
      <c r="R74" s="32">
        <v>0.90109661699999999</v>
      </c>
      <c r="S74" s="33">
        <v>0</v>
      </c>
      <c r="T74" s="33">
        <v>0</v>
      </c>
      <c r="U74" s="33">
        <v>0</v>
      </c>
      <c r="V74" s="34">
        <v>0.17202965000000001</v>
      </c>
      <c r="W74" s="32">
        <v>0</v>
      </c>
      <c r="X74" s="33">
        <v>0</v>
      </c>
      <c r="Y74" s="33">
        <v>0</v>
      </c>
      <c r="Z74" s="33">
        <v>0</v>
      </c>
      <c r="AA74" s="34">
        <v>0</v>
      </c>
      <c r="AB74" s="32">
        <v>3.100911017</v>
      </c>
      <c r="AC74" s="33">
        <v>2.525726191</v>
      </c>
      <c r="AD74" s="33">
        <v>0</v>
      </c>
      <c r="AE74" s="33">
        <v>0</v>
      </c>
      <c r="AF74" s="34">
        <v>17.289049632000001</v>
      </c>
      <c r="AG74" s="32">
        <v>0</v>
      </c>
      <c r="AH74" s="33">
        <v>0</v>
      </c>
      <c r="AI74" s="33">
        <v>0</v>
      </c>
      <c r="AJ74" s="33">
        <v>0</v>
      </c>
      <c r="AK74" s="34">
        <v>0</v>
      </c>
      <c r="AL74" s="32">
        <v>0.35418270400000001</v>
      </c>
      <c r="AM74" s="33">
        <v>0</v>
      </c>
      <c r="AN74" s="33">
        <v>0</v>
      </c>
      <c r="AO74" s="33">
        <v>0</v>
      </c>
      <c r="AP74" s="34">
        <v>1.073979944</v>
      </c>
      <c r="AQ74" s="32">
        <v>0</v>
      </c>
      <c r="AR74" s="33">
        <v>0</v>
      </c>
      <c r="AS74" s="33">
        <v>0</v>
      </c>
      <c r="AT74" s="33">
        <v>0</v>
      </c>
      <c r="AU74" s="34">
        <v>0</v>
      </c>
      <c r="AV74" s="32">
        <v>77.701306646000006</v>
      </c>
      <c r="AW74" s="33">
        <v>20.875682701999999</v>
      </c>
      <c r="AX74" s="33">
        <v>0</v>
      </c>
      <c r="AY74" s="33">
        <v>0</v>
      </c>
      <c r="AZ74" s="34">
        <v>144.560662863</v>
      </c>
      <c r="BA74" s="32">
        <v>0</v>
      </c>
      <c r="BB74" s="33">
        <v>0</v>
      </c>
      <c r="BC74" s="33">
        <v>0</v>
      </c>
      <c r="BD74" s="33">
        <v>0</v>
      </c>
      <c r="BE74" s="34">
        <v>0</v>
      </c>
      <c r="BF74" s="32">
        <v>42.617363636</v>
      </c>
      <c r="BG74" s="33">
        <v>7.5819069219999999</v>
      </c>
      <c r="BH74" s="33">
        <v>0</v>
      </c>
      <c r="BI74" s="33">
        <v>0</v>
      </c>
      <c r="BJ74" s="34">
        <v>16.054167395</v>
      </c>
      <c r="BK74" s="35">
        <v>361.36792212199998</v>
      </c>
    </row>
    <row r="75" spans="1:63">
      <c r="A75" s="15"/>
      <c r="B75" s="51" t="s">
        <v>122</v>
      </c>
      <c r="C75" s="32">
        <v>0</v>
      </c>
      <c r="D75" s="33">
        <v>0</v>
      </c>
      <c r="E75" s="33">
        <v>0</v>
      </c>
      <c r="F75" s="33">
        <v>0</v>
      </c>
      <c r="G75" s="34">
        <v>0</v>
      </c>
      <c r="H75" s="32">
        <v>7.7633931799999996</v>
      </c>
      <c r="I75" s="33">
        <v>1.1775681849999999</v>
      </c>
      <c r="J75" s="33">
        <v>0</v>
      </c>
      <c r="K75" s="33">
        <v>0</v>
      </c>
      <c r="L75" s="34">
        <v>3.393265499</v>
      </c>
      <c r="M75" s="32">
        <v>0</v>
      </c>
      <c r="N75" s="33">
        <v>0</v>
      </c>
      <c r="O75" s="33">
        <v>0</v>
      </c>
      <c r="P75" s="33">
        <v>0</v>
      </c>
      <c r="Q75" s="34">
        <v>0</v>
      </c>
      <c r="R75" s="32">
        <v>3.0051110460000001</v>
      </c>
      <c r="S75" s="33">
        <v>0</v>
      </c>
      <c r="T75" s="33">
        <v>0</v>
      </c>
      <c r="U75" s="33">
        <v>0</v>
      </c>
      <c r="V75" s="34">
        <v>0.232149782</v>
      </c>
      <c r="W75" s="32">
        <v>0</v>
      </c>
      <c r="X75" s="33">
        <v>0</v>
      </c>
      <c r="Y75" s="33">
        <v>0</v>
      </c>
      <c r="Z75" s="33">
        <v>0</v>
      </c>
      <c r="AA75" s="34">
        <v>0</v>
      </c>
      <c r="AB75" s="32">
        <v>2.196567618</v>
      </c>
      <c r="AC75" s="33">
        <v>1.8200040230000001</v>
      </c>
      <c r="AD75" s="33">
        <v>0</v>
      </c>
      <c r="AE75" s="33">
        <v>0</v>
      </c>
      <c r="AF75" s="34">
        <v>19.759724051999999</v>
      </c>
      <c r="AG75" s="32">
        <v>0</v>
      </c>
      <c r="AH75" s="33">
        <v>0</v>
      </c>
      <c r="AI75" s="33">
        <v>0</v>
      </c>
      <c r="AJ75" s="33">
        <v>0</v>
      </c>
      <c r="AK75" s="34">
        <v>0</v>
      </c>
      <c r="AL75" s="32">
        <v>0.57261946200000002</v>
      </c>
      <c r="AM75" s="33">
        <v>2.0556346E-2</v>
      </c>
      <c r="AN75" s="33">
        <v>0</v>
      </c>
      <c r="AO75" s="33">
        <v>0</v>
      </c>
      <c r="AP75" s="34">
        <v>0</v>
      </c>
      <c r="AQ75" s="32">
        <v>0</v>
      </c>
      <c r="AR75" s="33">
        <v>0</v>
      </c>
      <c r="AS75" s="33">
        <v>0</v>
      </c>
      <c r="AT75" s="33">
        <v>0</v>
      </c>
      <c r="AU75" s="34">
        <v>0</v>
      </c>
      <c r="AV75" s="32">
        <v>116.443379889</v>
      </c>
      <c r="AW75" s="33">
        <v>12.849435764000001</v>
      </c>
      <c r="AX75" s="33">
        <v>0</v>
      </c>
      <c r="AY75" s="33">
        <v>0</v>
      </c>
      <c r="AZ75" s="34">
        <v>116.820095581</v>
      </c>
      <c r="BA75" s="32">
        <v>0</v>
      </c>
      <c r="BB75" s="33">
        <v>0</v>
      </c>
      <c r="BC75" s="33">
        <v>0</v>
      </c>
      <c r="BD75" s="33">
        <v>0</v>
      </c>
      <c r="BE75" s="34">
        <v>0</v>
      </c>
      <c r="BF75" s="32">
        <v>50.416428379999999</v>
      </c>
      <c r="BG75" s="33">
        <v>7.9146310050000004</v>
      </c>
      <c r="BH75" s="33">
        <v>0</v>
      </c>
      <c r="BI75" s="33">
        <v>0</v>
      </c>
      <c r="BJ75" s="34">
        <v>9.0738111190000001</v>
      </c>
      <c r="BK75" s="35">
        <v>353.45874093100002</v>
      </c>
    </row>
    <row r="76" spans="1:63">
      <c r="A76" s="15"/>
      <c r="B76" s="51" t="s">
        <v>120</v>
      </c>
      <c r="C76" s="32">
        <v>0</v>
      </c>
      <c r="D76" s="33">
        <v>0</v>
      </c>
      <c r="E76" s="33">
        <v>0</v>
      </c>
      <c r="F76" s="33">
        <v>0</v>
      </c>
      <c r="G76" s="34">
        <v>0</v>
      </c>
      <c r="H76" s="32">
        <v>1.2112322879999999</v>
      </c>
      <c r="I76" s="33">
        <v>0.52199415400000004</v>
      </c>
      <c r="J76" s="33">
        <v>0</v>
      </c>
      <c r="K76" s="33">
        <v>0</v>
      </c>
      <c r="L76" s="34">
        <v>4.9512530000000001E-3</v>
      </c>
      <c r="M76" s="32">
        <v>0</v>
      </c>
      <c r="N76" s="33">
        <v>0</v>
      </c>
      <c r="O76" s="33">
        <v>0</v>
      </c>
      <c r="P76" s="33">
        <v>0</v>
      </c>
      <c r="Q76" s="34">
        <v>0</v>
      </c>
      <c r="R76" s="32">
        <v>0.37165604800000002</v>
      </c>
      <c r="S76" s="33">
        <v>0</v>
      </c>
      <c r="T76" s="33">
        <v>0</v>
      </c>
      <c r="U76" s="33">
        <v>0</v>
      </c>
      <c r="V76" s="34">
        <v>0</v>
      </c>
      <c r="W76" s="32">
        <v>0</v>
      </c>
      <c r="X76" s="33">
        <v>0</v>
      </c>
      <c r="Y76" s="33">
        <v>0</v>
      </c>
      <c r="Z76" s="33">
        <v>0</v>
      </c>
      <c r="AA76" s="34">
        <v>0</v>
      </c>
      <c r="AB76" s="32">
        <v>0.14825491700000001</v>
      </c>
      <c r="AC76" s="33">
        <v>0</v>
      </c>
      <c r="AD76" s="33">
        <v>0</v>
      </c>
      <c r="AE76" s="33">
        <v>0</v>
      </c>
      <c r="AF76" s="34">
        <v>0.120996824</v>
      </c>
      <c r="AG76" s="32">
        <v>0</v>
      </c>
      <c r="AH76" s="33">
        <v>0</v>
      </c>
      <c r="AI76" s="33">
        <v>0</v>
      </c>
      <c r="AJ76" s="33">
        <v>0</v>
      </c>
      <c r="AK76" s="34">
        <v>0</v>
      </c>
      <c r="AL76" s="32">
        <v>3.872899E-3</v>
      </c>
      <c r="AM76" s="33">
        <v>0</v>
      </c>
      <c r="AN76" s="33">
        <v>0</v>
      </c>
      <c r="AO76" s="33">
        <v>0</v>
      </c>
      <c r="AP76" s="34">
        <v>0</v>
      </c>
      <c r="AQ76" s="32">
        <v>0</v>
      </c>
      <c r="AR76" s="33">
        <v>0</v>
      </c>
      <c r="AS76" s="33">
        <v>0</v>
      </c>
      <c r="AT76" s="33">
        <v>0</v>
      </c>
      <c r="AU76" s="34">
        <v>0</v>
      </c>
      <c r="AV76" s="32">
        <v>151.295680855</v>
      </c>
      <c r="AW76" s="33">
        <v>3.1876689040000001</v>
      </c>
      <c r="AX76" s="33">
        <v>0</v>
      </c>
      <c r="AY76" s="33">
        <v>0</v>
      </c>
      <c r="AZ76" s="34">
        <v>29.402749511</v>
      </c>
      <c r="BA76" s="32">
        <v>0</v>
      </c>
      <c r="BB76" s="33">
        <v>0</v>
      </c>
      <c r="BC76" s="33">
        <v>0</v>
      </c>
      <c r="BD76" s="33">
        <v>0</v>
      </c>
      <c r="BE76" s="34">
        <v>0</v>
      </c>
      <c r="BF76" s="32">
        <v>67.912504269999999</v>
      </c>
      <c r="BG76" s="33">
        <v>1.055299086</v>
      </c>
      <c r="BH76" s="33">
        <v>0</v>
      </c>
      <c r="BI76" s="33">
        <v>0</v>
      </c>
      <c r="BJ76" s="34">
        <v>2.8991770990000001</v>
      </c>
      <c r="BK76" s="35">
        <v>258.13603810799998</v>
      </c>
    </row>
    <row r="77" spans="1:63">
      <c r="A77" s="15"/>
      <c r="B77" s="51" t="s">
        <v>115</v>
      </c>
      <c r="C77" s="32">
        <v>0</v>
      </c>
      <c r="D77" s="33">
        <v>0</v>
      </c>
      <c r="E77" s="33">
        <v>0</v>
      </c>
      <c r="F77" s="33">
        <v>0</v>
      </c>
      <c r="G77" s="34">
        <v>0</v>
      </c>
      <c r="H77" s="32">
        <v>4.3167401109999997</v>
      </c>
      <c r="I77" s="33">
        <v>0.49849536100000003</v>
      </c>
      <c r="J77" s="33">
        <v>0</v>
      </c>
      <c r="K77" s="33">
        <v>0</v>
      </c>
      <c r="L77" s="34">
        <v>0.31963978799999998</v>
      </c>
      <c r="M77" s="32">
        <v>0</v>
      </c>
      <c r="N77" s="33">
        <v>0</v>
      </c>
      <c r="O77" s="33">
        <v>0</v>
      </c>
      <c r="P77" s="33">
        <v>0</v>
      </c>
      <c r="Q77" s="34">
        <v>0</v>
      </c>
      <c r="R77" s="32">
        <v>0.93444081300000004</v>
      </c>
      <c r="S77" s="33">
        <v>0</v>
      </c>
      <c r="T77" s="33">
        <v>0</v>
      </c>
      <c r="U77" s="33">
        <v>0</v>
      </c>
      <c r="V77" s="34">
        <v>7.9244799999999996E-4</v>
      </c>
      <c r="W77" s="32">
        <v>0</v>
      </c>
      <c r="X77" s="33">
        <v>0</v>
      </c>
      <c r="Y77" s="33">
        <v>0</v>
      </c>
      <c r="Z77" s="33">
        <v>0</v>
      </c>
      <c r="AA77" s="34">
        <v>0</v>
      </c>
      <c r="AB77" s="32">
        <v>4.7405423000000002E-2</v>
      </c>
      <c r="AC77" s="33">
        <v>0</v>
      </c>
      <c r="AD77" s="33">
        <v>0</v>
      </c>
      <c r="AE77" s="33">
        <v>0</v>
      </c>
      <c r="AF77" s="34">
        <v>0</v>
      </c>
      <c r="AG77" s="32">
        <v>0</v>
      </c>
      <c r="AH77" s="33">
        <v>0</v>
      </c>
      <c r="AI77" s="33">
        <v>0</v>
      </c>
      <c r="AJ77" s="33">
        <v>0</v>
      </c>
      <c r="AK77" s="34">
        <v>0</v>
      </c>
      <c r="AL77" s="32">
        <v>5.7526779999999998E-3</v>
      </c>
      <c r="AM77" s="33">
        <v>0</v>
      </c>
      <c r="AN77" s="33">
        <v>0</v>
      </c>
      <c r="AO77" s="33">
        <v>0</v>
      </c>
      <c r="AP77" s="34">
        <v>0</v>
      </c>
      <c r="AQ77" s="32">
        <v>0</v>
      </c>
      <c r="AR77" s="33">
        <v>0</v>
      </c>
      <c r="AS77" s="33">
        <v>0</v>
      </c>
      <c r="AT77" s="33">
        <v>0</v>
      </c>
      <c r="AU77" s="34">
        <v>0</v>
      </c>
      <c r="AV77" s="32">
        <v>49.083704922000003</v>
      </c>
      <c r="AW77" s="33">
        <v>2.9945580999999999E-2</v>
      </c>
      <c r="AX77" s="33">
        <v>0</v>
      </c>
      <c r="AY77" s="33">
        <v>0</v>
      </c>
      <c r="AZ77" s="34">
        <v>1.6235173270000001</v>
      </c>
      <c r="BA77" s="32">
        <v>0</v>
      </c>
      <c r="BB77" s="33">
        <v>0</v>
      </c>
      <c r="BC77" s="33">
        <v>0</v>
      </c>
      <c r="BD77" s="33">
        <v>0</v>
      </c>
      <c r="BE77" s="34">
        <v>0</v>
      </c>
      <c r="BF77" s="32">
        <v>13.67382055</v>
      </c>
      <c r="BG77" s="33">
        <v>0</v>
      </c>
      <c r="BH77" s="33">
        <v>0</v>
      </c>
      <c r="BI77" s="33">
        <v>0</v>
      </c>
      <c r="BJ77" s="34">
        <v>0.52946611099999996</v>
      </c>
      <c r="BK77" s="35">
        <v>71.063721113</v>
      </c>
    </row>
    <row r="78" spans="1:63">
      <c r="A78" s="15"/>
      <c r="B78" s="51" t="s">
        <v>118</v>
      </c>
      <c r="C78" s="32">
        <v>0</v>
      </c>
      <c r="D78" s="33">
        <v>0</v>
      </c>
      <c r="E78" s="33">
        <v>0</v>
      </c>
      <c r="F78" s="33">
        <v>0</v>
      </c>
      <c r="G78" s="34">
        <v>0</v>
      </c>
      <c r="H78" s="32">
        <v>8.5668371529999998</v>
      </c>
      <c r="I78" s="33">
        <v>0.52240399599999998</v>
      </c>
      <c r="J78" s="33">
        <v>0</v>
      </c>
      <c r="K78" s="33">
        <v>0</v>
      </c>
      <c r="L78" s="34">
        <v>6.4096266350000004</v>
      </c>
      <c r="M78" s="32">
        <v>0</v>
      </c>
      <c r="N78" s="33">
        <v>0</v>
      </c>
      <c r="O78" s="33">
        <v>0</v>
      </c>
      <c r="P78" s="33">
        <v>0</v>
      </c>
      <c r="Q78" s="34">
        <v>0</v>
      </c>
      <c r="R78" s="32">
        <v>2.4511623170000001</v>
      </c>
      <c r="S78" s="33">
        <v>5.0449126340000001</v>
      </c>
      <c r="T78" s="33">
        <v>0</v>
      </c>
      <c r="U78" s="33">
        <v>0</v>
      </c>
      <c r="V78" s="34">
        <v>0.78313724600000001</v>
      </c>
      <c r="W78" s="32">
        <v>0</v>
      </c>
      <c r="X78" s="33">
        <v>0</v>
      </c>
      <c r="Y78" s="33">
        <v>0</v>
      </c>
      <c r="Z78" s="33">
        <v>0</v>
      </c>
      <c r="AA78" s="34">
        <v>0</v>
      </c>
      <c r="AB78" s="32">
        <v>2.4152465589999998</v>
      </c>
      <c r="AC78" s="33">
        <v>2.51191064</v>
      </c>
      <c r="AD78" s="33">
        <v>0</v>
      </c>
      <c r="AE78" s="33">
        <v>0</v>
      </c>
      <c r="AF78" s="34">
        <v>12.136798318</v>
      </c>
      <c r="AG78" s="32">
        <v>0</v>
      </c>
      <c r="AH78" s="33">
        <v>0</v>
      </c>
      <c r="AI78" s="33">
        <v>0</v>
      </c>
      <c r="AJ78" s="33">
        <v>0</v>
      </c>
      <c r="AK78" s="34">
        <v>0</v>
      </c>
      <c r="AL78" s="32">
        <v>0.570988528</v>
      </c>
      <c r="AM78" s="33">
        <v>0</v>
      </c>
      <c r="AN78" s="33">
        <v>0</v>
      </c>
      <c r="AO78" s="33">
        <v>0</v>
      </c>
      <c r="AP78" s="34">
        <v>0.20474949000000001</v>
      </c>
      <c r="AQ78" s="32">
        <v>0</v>
      </c>
      <c r="AR78" s="33">
        <v>0</v>
      </c>
      <c r="AS78" s="33">
        <v>0</v>
      </c>
      <c r="AT78" s="33">
        <v>0</v>
      </c>
      <c r="AU78" s="34">
        <v>0</v>
      </c>
      <c r="AV78" s="32">
        <v>467.90990529599998</v>
      </c>
      <c r="AW78" s="33">
        <v>20.990266467000001</v>
      </c>
      <c r="AX78" s="33">
        <v>0</v>
      </c>
      <c r="AY78" s="33">
        <v>0</v>
      </c>
      <c r="AZ78" s="34">
        <v>271.47493788999998</v>
      </c>
      <c r="BA78" s="32">
        <v>0</v>
      </c>
      <c r="BB78" s="33">
        <v>0</v>
      </c>
      <c r="BC78" s="33">
        <v>0</v>
      </c>
      <c r="BD78" s="33">
        <v>0</v>
      </c>
      <c r="BE78" s="34">
        <v>0</v>
      </c>
      <c r="BF78" s="32">
        <v>167.53846107499999</v>
      </c>
      <c r="BG78" s="33">
        <v>4.2043259610000003</v>
      </c>
      <c r="BH78" s="33">
        <v>0</v>
      </c>
      <c r="BI78" s="33">
        <v>0</v>
      </c>
      <c r="BJ78" s="34">
        <v>22.487536110000001</v>
      </c>
      <c r="BK78" s="35">
        <v>996.22320631499997</v>
      </c>
    </row>
    <row r="79" spans="1:63">
      <c r="A79" s="15"/>
      <c r="B79" s="51" t="s">
        <v>116</v>
      </c>
      <c r="C79" s="32">
        <v>0</v>
      </c>
      <c r="D79" s="33">
        <v>0</v>
      </c>
      <c r="E79" s="33">
        <v>0</v>
      </c>
      <c r="F79" s="33">
        <v>0</v>
      </c>
      <c r="G79" s="34">
        <v>0</v>
      </c>
      <c r="H79" s="32">
        <v>5.9386011700000001</v>
      </c>
      <c r="I79" s="33">
        <v>30.873870648</v>
      </c>
      <c r="J79" s="33">
        <v>0</v>
      </c>
      <c r="K79" s="33">
        <v>0</v>
      </c>
      <c r="L79" s="34">
        <v>0.69300689500000001</v>
      </c>
      <c r="M79" s="32">
        <v>0</v>
      </c>
      <c r="N79" s="33">
        <v>0</v>
      </c>
      <c r="O79" s="33">
        <v>0</v>
      </c>
      <c r="P79" s="33">
        <v>0</v>
      </c>
      <c r="Q79" s="34">
        <v>0</v>
      </c>
      <c r="R79" s="32">
        <v>1.4807077959999999</v>
      </c>
      <c r="S79" s="33">
        <v>0</v>
      </c>
      <c r="T79" s="33">
        <v>0</v>
      </c>
      <c r="U79" s="33">
        <v>0</v>
      </c>
      <c r="V79" s="34">
        <v>0.39738726699999999</v>
      </c>
      <c r="W79" s="32">
        <v>0</v>
      </c>
      <c r="X79" s="33">
        <v>0</v>
      </c>
      <c r="Y79" s="33">
        <v>0</v>
      </c>
      <c r="Z79" s="33">
        <v>0</v>
      </c>
      <c r="AA79" s="34">
        <v>0</v>
      </c>
      <c r="AB79" s="32">
        <v>2.0396418359999999</v>
      </c>
      <c r="AC79" s="33">
        <v>0</v>
      </c>
      <c r="AD79" s="33">
        <v>0</v>
      </c>
      <c r="AE79" s="33">
        <v>0</v>
      </c>
      <c r="AF79" s="34">
        <v>1.711640571</v>
      </c>
      <c r="AG79" s="32">
        <v>0</v>
      </c>
      <c r="AH79" s="33">
        <v>0</v>
      </c>
      <c r="AI79" s="33">
        <v>0</v>
      </c>
      <c r="AJ79" s="33">
        <v>0</v>
      </c>
      <c r="AK79" s="34">
        <v>0</v>
      </c>
      <c r="AL79" s="32">
        <v>0.58325006999999995</v>
      </c>
      <c r="AM79" s="33">
        <v>0</v>
      </c>
      <c r="AN79" s="33">
        <v>0</v>
      </c>
      <c r="AO79" s="33">
        <v>0</v>
      </c>
      <c r="AP79" s="34">
        <v>1.1674753E-2</v>
      </c>
      <c r="AQ79" s="32">
        <v>0</v>
      </c>
      <c r="AR79" s="33">
        <v>0</v>
      </c>
      <c r="AS79" s="33">
        <v>0</v>
      </c>
      <c r="AT79" s="33">
        <v>0</v>
      </c>
      <c r="AU79" s="34">
        <v>0</v>
      </c>
      <c r="AV79" s="32">
        <v>220.06893407999999</v>
      </c>
      <c r="AW79" s="33">
        <v>14.076696267000001</v>
      </c>
      <c r="AX79" s="33">
        <v>0.84078509099999998</v>
      </c>
      <c r="AY79" s="33">
        <v>0</v>
      </c>
      <c r="AZ79" s="34">
        <v>46.249962244000002</v>
      </c>
      <c r="BA79" s="32">
        <v>0</v>
      </c>
      <c r="BB79" s="33">
        <v>0</v>
      </c>
      <c r="BC79" s="33">
        <v>0</v>
      </c>
      <c r="BD79" s="33">
        <v>0</v>
      </c>
      <c r="BE79" s="34">
        <v>0</v>
      </c>
      <c r="BF79" s="32">
        <v>63.261813834999998</v>
      </c>
      <c r="BG79" s="33">
        <v>1.968112818</v>
      </c>
      <c r="BH79" s="33">
        <v>0</v>
      </c>
      <c r="BI79" s="33">
        <v>0</v>
      </c>
      <c r="BJ79" s="34">
        <v>5.2287828479999998</v>
      </c>
      <c r="BK79" s="35">
        <v>395.42486818899999</v>
      </c>
    </row>
    <row r="80" spans="1:63">
      <c r="A80" s="15"/>
      <c r="B80" s="51" t="s">
        <v>127</v>
      </c>
      <c r="C80" s="32">
        <v>0</v>
      </c>
      <c r="D80" s="33">
        <v>12.577038775</v>
      </c>
      <c r="E80" s="33">
        <v>0</v>
      </c>
      <c r="F80" s="33">
        <v>0</v>
      </c>
      <c r="G80" s="34">
        <v>0</v>
      </c>
      <c r="H80" s="32">
        <v>6.7374997150000002</v>
      </c>
      <c r="I80" s="33">
        <v>4.9213328939999998</v>
      </c>
      <c r="J80" s="33">
        <v>0</v>
      </c>
      <c r="K80" s="33">
        <v>0</v>
      </c>
      <c r="L80" s="34">
        <v>10.549611451000001</v>
      </c>
      <c r="M80" s="32">
        <v>0</v>
      </c>
      <c r="N80" s="33">
        <v>0</v>
      </c>
      <c r="O80" s="33">
        <v>0</v>
      </c>
      <c r="P80" s="33">
        <v>0</v>
      </c>
      <c r="Q80" s="34">
        <v>0</v>
      </c>
      <c r="R80" s="32">
        <v>2.5276207039999998</v>
      </c>
      <c r="S80" s="33">
        <v>7.7695139999999999E-3</v>
      </c>
      <c r="T80" s="33">
        <v>0</v>
      </c>
      <c r="U80" s="33">
        <v>0</v>
      </c>
      <c r="V80" s="34">
        <v>0.28436116700000003</v>
      </c>
      <c r="W80" s="32">
        <v>0</v>
      </c>
      <c r="X80" s="33">
        <v>0</v>
      </c>
      <c r="Y80" s="33">
        <v>0</v>
      </c>
      <c r="Z80" s="33">
        <v>0</v>
      </c>
      <c r="AA80" s="34">
        <v>0</v>
      </c>
      <c r="AB80" s="32">
        <v>5.4054547309999998</v>
      </c>
      <c r="AC80" s="33">
        <v>1.261205677</v>
      </c>
      <c r="AD80" s="33">
        <v>0</v>
      </c>
      <c r="AE80" s="33">
        <v>0</v>
      </c>
      <c r="AF80" s="34">
        <v>58.611783209999999</v>
      </c>
      <c r="AG80" s="32">
        <v>0</v>
      </c>
      <c r="AH80" s="33">
        <v>0</v>
      </c>
      <c r="AI80" s="33">
        <v>0</v>
      </c>
      <c r="AJ80" s="33">
        <v>0</v>
      </c>
      <c r="AK80" s="34">
        <v>0</v>
      </c>
      <c r="AL80" s="32">
        <v>0.91302881599999997</v>
      </c>
      <c r="AM80" s="33">
        <v>0</v>
      </c>
      <c r="AN80" s="33">
        <v>0</v>
      </c>
      <c r="AO80" s="33">
        <v>0</v>
      </c>
      <c r="AP80" s="34">
        <v>1.484731348</v>
      </c>
      <c r="AQ80" s="32">
        <v>0</v>
      </c>
      <c r="AR80" s="33">
        <v>0</v>
      </c>
      <c r="AS80" s="33">
        <v>0</v>
      </c>
      <c r="AT80" s="33">
        <v>0</v>
      </c>
      <c r="AU80" s="34">
        <v>0</v>
      </c>
      <c r="AV80" s="32">
        <v>271.36622599700002</v>
      </c>
      <c r="AW80" s="33">
        <v>71.076209016000007</v>
      </c>
      <c r="AX80" s="33">
        <v>0</v>
      </c>
      <c r="AY80" s="33">
        <v>0</v>
      </c>
      <c r="AZ80" s="34">
        <v>624.439617226</v>
      </c>
      <c r="BA80" s="32">
        <v>0</v>
      </c>
      <c r="BB80" s="33">
        <v>0</v>
      </c>
      <c r="BC80" s="33">
        <v>0</v>
      </c>
      <c r="BD80" s="33">
        <v>0</v>
      </c>
      <c r="BE80" s="34">
        <v>0</v>
      </c>
      <c r="BF80" s="32">
        <v>151.24369152099999</v>
      </c>
      <c r="BG80" s="33">
        <v>12.251168885</v>
      </c>
      <c r="BH80" s="33">
        <v>0</v>
      </c>
      <c r="BI80" s="33">
        <v>0</v>
      </c>
      <c r="BJ80" s="34">
        <v>81.473744902000007</v>
      </c>
      <c r="BK80" s="35">
        <v>1317.132095549</v>
      </c>
    </row>
    <row r="81" spans="1:63">
      <c r="A81" s="15"/>
      <c r="B81" s="51" t="s">
        <v>86</v>
      </c>
      <c r="C81" s="32">
        <f t="shared" ref="C81:AH81" si="15">SUM(C68:C80)</f>
        <v>0</v>
      </c>
      <c r="D81" s="33">
        <f t="shared" si="15"/>
        <v>27.834329095000001</v>
      </c>
      <c r="E81" s="33">
        <f t="shared" si="15"/>
        <v>0</v>
      </c>
      <c r="F81" s="33">
        <f t="shared" si="15"/>
        <v>0</v>
      </c>
      <c r="G81" s="34">
        <f t="shared" si="15"/>
        <v>0</v>
      </c>
      <c r="H81" s="32">
        <f t="shared" si="15"/>
        <v>118.21847441599999</v>
      </c>
      <c r="I81" s="33">
        <f t="shared" si="15"/>
        <v>431.50902396200001</v>
      </c>
      <c r="J81" s="33">
        <f t="shared" si="15"/>
        <v>91.433059186999998</v>
      </c>
      <c r="K81" s="33">
        <f t="shared" si="15"/>
        <v>0</v>
      </c>
      <c r="L81" s="34">
        <f t="shared" si="15"/>
        <v>68.435396806000014</v>
      </c>
      <c r="M81" s="32">
        <f t="shared" si="15"/>
        <v>0</v>
      </c>
      <c r="N81" s="33">
        <f t="shared" si="15"/>
        <v>0</v>
      </c>
      <c r="O81" s="33">
        <f t="shared" si="15"/>
        <v>0</v>
      </c>
      <c r="P81" s="33">
        <f t="shared" si="15"/>
        <v>0</v>
      </c>
      <c r="Q81" s="34">
        <f t="shared" si="15"/>
        <v>0</v>
      </c>
      <c r="R81" s="32">
        <f t="shared" si="15"/>
        <v>33.908563936</v>
      </c>
      <c r="S81" s="33">
        <f t="shared" si="15"/>
        <v>11.138061171</v>
      </c>
      <c r="T81" s="33">
        <f t="shared" si="15"/>
        <v>0</v>
      </c>
      <c r="U81" s="33">
        <f t="shared" si="15"/>
        <v>0</v>
      </c>
      <c r="V81" s="34">
        <f t="shared" si="15"/>
        <v>5.0715919889999999</v>
      </c>
      <c r="W81" s="32">
        <f t="shared" si="15"/>
        <v>0</v>
      </c>
      <c r="X81" s="33">
        <f t="shared" si="15"/>
        <v>21.885009537999998</v>
      </c>
      <c r="Y81" s="33">
        <f t="shared" si="15"/>
        <v>0</v>
      </c>
      <c r="Z81" s="33">
        <f t="shared" si="15"/>
        <v>0</v>
      </c>
      <c r="AA81" s="34">
        <f t="shared" si="15"/>
        <v>0</v>
      </c>
      <c r="AB81" s="32">
        <f t="shared" si="15"/>
        <v>22.525108633999999</v>
      </c>
      <c r="AC81" s="33">
        <f t="shared" si="15"/>
        <v>13.016179288</v>
      </c>
      <c r="AD81" s="33">
        <f t="shared" si="15"/>
        <v>0</v>
      </c>
      <c r="AE81" s="33">
        <f t="shared" si="15"/>
        <v>0</v>
      </c>
      <c r="AF81" s="34">
        <f t="shared" si="15"/>
        <v>181.61939919100001</v>
      </c>
      <c r="AG81" s="32">
        <f t="shared" si="15"/>
        <v>0</v>
      </c>
      <c r="AH81" s="33">
        <f t="shared" si="15"/>
        <v>0</v>
      </c>
      <c r="AI81" s="33">
        <f t="shared" ref="AI81:BK81" si="16">SUM(AI68:AI80)</f>
        <v>0</v>
      </c>
      <c r="AJ81" s="33">
        <f t="shared" si="16"/>
        <v>0</v>
      </c>
      <c r="AK81" s="34">
        <f t="shared" si="16"/>
        <v>0</v>
      </c>
      <c r="AL81" s="32">
        <f t="shared" si="16"/>
        <v>4.5044191730000005</v>
      </c>
      <c r="AM81" s="33">
        <f t="shared" si="16"/>
        <v>2.0556346E-2</v>
      </c>
      <c r="AN81" s="33">
        <f t="shared" si="16"/>
        <v>0</v>
      </c>
      <c r="AO81" s="33">
        <f t="shared" si="16"/>
        <v>0</v>
      </c>
      <c r="AP81" s="34">
        <f t="shared" si="16"/>
        <v>3.2744888059999999</v>
      </c>
      <c r="AQ81" s="32">
        <f t="shared" si="16"/>
        <v>0</v>
      </c>
      <c r="AR81" s="33">
        <f t="shared" si="16"/>
        <v>0</v>
      </c>
      <c r="AS81" s="33">
        <f t="shared" si="16"/>
        <v>0</v>
      </c>
      <c r="AT81" s="33">
        <f t="shared" si="16"/>
        <v>0</v>
      </c>
      <c r="AU81" s="34">
        <f t="shared" si="16"/>
        <v>0</v>
      </c>
      <c r="AV81" s="32">
        <f t="shared" si="16"/>
        <v>3151.7091390800001</v>
      </c>
      <c r="AW81" s="33">
        <f t="shared" si="16"/>
        <v>417.55630441599999</v>
      </c>
      <c r="AX81" s="33">
        <f t="shared" si="16"/>
        <v>0.84078509099999998</v>
      </c>
      <c r="AY81" s="33">
        <f t="shared" si="16"/>
        <v>0.455219023</v>
      </c>
      <c r="AZ81" s="34">
        <f t="shared" si="16"/>
        <v>2433.1384353149997</v>
      </c>
      <c r="BA81" s="32">
        <f t="shared" si="16"/>
        <v>0</v>
      </c>
      <c r="BB81" s="33">
        <f t="shared" si="16"/>
        <v>0</v>
      </c>
      <c r="BC81" s="33">
        <f t="shared" si="16"/>
        <v>0</v>
      </c>
      <c r="BD81" s="33">
        <f t="shared" si="16"/>
        <v>0</v>
      </c>
      <c r="BE81" s="34">
        <f t="shared" si="16"/>
        <v>0</v>
      </c>
      <c r="BF81" s="32">
        <f t="shared" si="16"/>
        <v>951.93364068199992</v>
      </c>
      <c r="BG81" s="33">
        <f t="shared" si="16"/>
        <v>105.20401378999999</v>
      </c>
      <c r="BH81" s="33">
        <f t="shared" si="16"/>
        <v>0.15571077699999999</v>
      </c>
      <c r="BI81" s="33">
        <f t="shared" si="16"/>
        <v>0</v>
      </c>
      <c r="BJ81" s="34">
        <f t="shared" si="16"/>
        <v>236.97118078800003</v>
      </c>
      <c r="BK81" s="35">
        <f t="shared" si="16"/>
        <v>8332.3580904999981</v>
      </c>
    </row>
    <row r="82" spans="1:63">
      <c r="A82" s="15"/>
      <c r="B82" s="25" t="s">
        <v>84</v>
      </c>
      <c r="C82" s="36">
        <f t="shared" ref="C82:AH82" si="17">C66+C81</f>
        <v>0</v>
      </c>
      <c r="D82" s="37">
        <f t="shared" si="17"/>
        <v>27.834329095000001</v>
      </c>
      <c r="E82" s="37">
        <f t="shared" si="17"/>
        <v>0</v>
      </c>
      <c r="F82" s="37">
        <f t="shared" si="17"/>
        <v>0</v>
      </c>
      <c r="G82" s="38">
        <f t="shared" si="17"/>
        <v>0</v>
      </c>
      <c r="H82" s="36">
        <f t="shared" si="17"/>
        <v>141.32639077099998</v>
      </c>
      <c r="I82" s="37">
        <f t="shared" si="17"/>
        <v>432.03507924500002</v>
      </c>
      <c r="J82" s="37">
        <f t="shared" si="17"/>
        <v>91.433059186999998</v>
      </c>
      <c r="K82" s="37">
        <f t="shared" si="17"/>
        <v>0</v>
      </c>
      <c r="L82" s="38">
        <f t="shared" si="17"/>
        <v>69.65308751500001</v>
      </c>
      <c r="M82" s="36">
        <f t="shared" si="17"/>
        <v>0</v>
      </c>
      <c r="N82" s="37">
        <f t="shared" si="17"/>
        <v>0</v>
      </c>
      <c r="O82" s="37">
        <f t="shared" si="17"/>
        <v>0</v>
      </c>
      <c r="P82" s="37">
        <f t="shared" si="17"/>
        <v>0</v>
      </c>
      <c r="Q82" s="38">
        <f t="shared" si="17"/>
        <v>0</v>
      </c>
      <c r="R82" s="36">
        <f t="shared" si="17"/>
        <v>42.190353649000002</v>
      </c>
      <c r="S82" s="37">
        <f t="shared" si="17"/>
        <v>11.138061171</v>
      </c>
      <c r="T82" s="37">
        <f t="shared" si="17"/>
        <v>0</v>
      </c>
      <c r="U82" s="37">
        <f t="shared" si="17"/>
        <v>0</v>
      </c>
      <c r="V82" s="38">
        <f t="shared" si="17"/>
        <v>5.086707402</v>
      </c>
      <c r="W82" s="36">
        <f t="shared" si="17"/>
        <v>0</v>
      </c>
      <c r="X82" s="37">
        <f t="shared" si="17"/>
        <v>21.885009537999998</v>
      </c>
      <c r="Y82" s="37">
        <f t="shared" si="17"/>
        <v>0</v>
      </c>
      <c r="Z82" s="37">
        <f t="shared" si="17"/>
        <v>0</v>
      </c>
      <c r="AA82" s="38">
        <f t="shared" si="17"/>
        <v>0</v>
      </c>
      <c r="AB82" s="36">
        <f t="shared" si="17"/>
        <v>24.523168187</v>
      </c>
      <c r="AC82" s="37">
        <f t="shared" si="17"/>
        <v>13.632064556</v>
      </c>
      <c r="AD82" s="37">
        <f t="shared" si="17"/>
        <v>0</v>
      </c>
      <c r="AE82" s="37">
        <f t="shared" si="17"/>
        <v>0</v>
      </c>
      <c r="AF82" s="38">
        <f t="shared" si="17"/>
        <v>182.415691479</v>
      </c>
      <c r="AG82" s="36">
        <f t="shared" si="17"/>
        <v>0</v>
      </c>
      <c r="AH82" s="37">
        <f t="shared" si="17"/>
        <v>0</v>
      </c>
      <c r="AI82" s="37">
        <f t="shared" ref="AI82:BK82" si="18">AI66+AI81</f>
        <v>0</v>
      </c>
      <c r="AJ82" s="37">
        <f t="shared" si="18"/>
        <v>0</v>
      </c>
      <c r="AK82" s="38">
        <f t="shared" si="18"/>
        <v>0</v>
      </c>
      <c r="AL82" s="36">
        <f t="shared" si="18"/>
        <v>5.2658598870000004</v>
      </c>
      <c r="AM82" s="37">
        <f t="shared" si="18"/>
        <v>2.0556346E-2</v>
      </c>
      <c r="AN82" s="37">
        <f t="shared" si="18"/>
        <v>0</v>
      </c>
      <c r="AO82" s="37">
        <f t="shared" si="18"/>
        <v>0</v>
      </c>
      <c r="AP82" s="38">
        <f t="shared" si="18"/>
        <v>3.2744888059999999</v>
      </c>
      <c r="AQ82" s="36">
        <f t="shared" si="18"/>
        <v>0</v>
      </c>
      <c r="AR82" s="37">
        <f t="shared" si="18"/>
        <v>0</v>
      </c>
      <c r="AS82" s="37">
        <f t="shared" si="18"/>
        <v>0</v>
      </c>
      <c r="AT82" s="37">
        <f t="shared" si="18"/>
        <v>0</v>
      </c>
      <c r="AU82" s="38">
        <f t="shared" si="18"/>
        <v>0</v>
      </c>
      <c r="AV82" s="36">
        <f t="shared" si="18"/>
        <v>4159.1996852809998</v>
      </c>
      <c r="AW82" s="37">
        <f t="shared" si="18"/>
        <v>426.25662450599998</v>
      </c>
      <c r="AX82" s="37">
        <f t="shared" si="18"/>
        <v>0.84078509099999998</v>
      </c>
      <c r="AY82" s="37">
        <f t="shared" si="18"/>
        <v>0.455219023</v>
      </c>
      <c r="AZ82" s="38">
        <f t="shared" si="18"/>
        <v>2610.6598530769998</v>
      </c>
      <c r="BA82" s="36">
        <f t="shared" si="18"/>
        <v>0</v>
      </c>
      <c r="BB82" s="37">
        <f t="shared" si="18"/>
        <v>0</v>
      </c>
      <c r="BC82" s="37">
        <f t="shared" si="18"/>
        <v>0</v>
      </c>
      <c r="BD82" s="37">
        <f t="shared" si="18"/>
        <v>0</v>
      </c>
      <c r="BE82" s="38">
        <f t="shared" si="18"/>
        <v>0</v>
      </c>
      <c r="BF82" s="36">
        <f t="shared" si="18"/>
        <v>1303.8975416759999</v>
      </c>
      <c r="BG82" s="37">
        <f t="shared" si="18"/>
        <v>145.30934986599999</v>
      </c>
      <c r="BH82" s="37">
        <f t="shared" si="18"/>
        <v>0.15571077699999999</v>
      </c>
      <c r="BI82" s="37">
        <f t="shared" si="18"/>
        <v>0</v>
      </c>
      <c r="BJ82" s="38">
        <f t="shared" si="18"/>
        <v>280.44032918700003</v>
      </c>
      <c r="BK82" s="39">
        <f t="shared" si="18"/>
        <v>9998.9290053179975</v>
      </c>
    </row>
    <row r="83" spans="1:63" ht="3" customHeight="1">
      <c r="A83" s="15"/>
      <c r="B83" s="23"/>
      <c r="C83" s="54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6"/>
    </row>
    <row r="84" spans="1:63">
      <c r="A84" s="15" t="s">
        <v>18</v>
      </c>
      <c r="B84" s="22" t="s">
        <v>8</v>
      </c>
      <c r="C84" s="54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6"/>
    </row>
    <row r="85" spans="1:63">
      <c r="A85" s="15" t="s">
        <v>76</v>
      </c>
      <c r="B85" s="23" t="s">
        <v>19</v>
      </c>
      <c r="C85" s="54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6"/>
    </row>
    <row r="86" spans="1:63">
      <c r="A86" s="15"/>
      <c r="B86" s="24" t="s">
        <v>40</v>
      </c>
      <c r="C86" s="32">
        <v>0</v>
      </c>
      <c r="D86" s="33">
        <v>0</v>
      </c>
      <c r="E86" s="33">
        <v>0</v>
      </c>
      <c r="F86" s="33">
        <v>0</v>
      </c>
      <c r="G86" s="34">
        <v>0</v>
      </c>
      <c r="H86" s="32">
        <v>0</v>
      </c>
      <c r="I86" s="33">
        <v>0</v>
      </c>
      <c r="J86" s="33">
        <v>0</v>
      </c>
      <c r="K86" s="33">
        <v>0</v>
      </c>
      <c r="L86" s="34">
        <v>0</v>
      </c>
      <c r="M86" s="32">
        <v>0</v>
      </c>
      <c r="N86" s="33">
        <v>0</v>
      </c>
      <c r="O86" s="33">
        <v>0</v>
      </c>
      <c r="P86" s="33">
        <v>0</v>
      </c>
      <c r="Q86" s="34">
        <v>0</v>
      </c>
      <c r="R86" s="32">
        <v>0</v>
      </c>
      <c r="S86" s="33">
        <v>0</v>
      </c>
      <c r="T86" s="33">
        <v>0</v>
      </c>
      <c r="U86" s="33">
        <v>0</v>
      </c>
      <c r="V86" s="34">
        <v>0</v>
      </c>
      <c r="W86" s="32">
        <v>0</v>
      </c>
      <c r="X86" s="33">
        <v>0</v>
      </c>
      <c r="Y86" s="33">
        <v>0</v>
      </c>
      <c r="Z86" s="33">
        <v>0</v>
      </c>
      <c r="AA86" s="34">
        <v>0</v>
      </c>
      <c r="AB86" s="32">
        <v>0</v>
      </c>
      <c r="AC86" s="33">
        <v>0</v>
      </c>
      <c r="AD86" s="33">
        <v>0</v>
      </c>
      <c r="AE86" s="33">
        <v>0</v>
      </c>
      <c r="AF86" s="34">
        <v>0</v>
      </c>
      <c r="AG86" s="32">
        <v>0</v>
      </c>
      <c r="AH86" s="33">
        <v>0</v>
      </c>
      <c r="AI86" s="33">
        <v>0</v>
      </c>
      <c r="AJ86" s="33">
        <v>0</v>
      </c>
      <c r="AK86" s="34">
        <v>0</v>
      </c>
      <c r="AL86" s="32">
        <v>0</v>
      </c>
      <c r="AM86" s="33">
        <v>0</v>
      </c>
      <c r="AN86" s="33">
        <v>0</v>
      </c>
      <c r="AO86" s="33">
        <v>0</v>
      </c>
      <c r="AP86" s="34">
        <v>0</v>
      </c>
      <c r="AQ86" s="32">
        <v>0</v>
      </c>
      <c r="AR86" s="33">
        <v>0</v>
      </c>
      <c r="AS86" s="33">
        <v>0</v>
      </c>
      <c r="AT86" s="33">
        <v>0</v>
      </c>
      <c r="AU86" s="34">
        <v>0</v>
      </c>
      <c r="AV86" s="32">
        <v>0</v>
      </c>
      <c r="AW86" s="33">
        <v>0</v>
      </c>
      <c r="AX86" s="33">
        <v>0</v>
      </c>
      <c r="AY86" s="33">
        <v>0</v>
      </c>
      <c r="AZ86" s="34">
        <v>0</v>
      </c>
      <c r="BA86" s="32">
        <v>0</v>
      </c>
      <c r="BB86" s="33">
        <v>0</v>
      </c>
      <c r="BC86" s="33">
        <v>0</v>
      </c>
      <c r="BD86" s="33">
        <v>0</v>
      </c>
      <c r="BE86" s="34">
        <v>0</v>
      </c>
      <c r="BF86" s="32">
        <v>0</v>
      </c>
      <c r="BG86" s="33">
        <v>0</v>
      </c>
      <c r="BH86" s="33">
        <v>0</v>
      </c>
      <c r="BI86" s="33">
        <v>0</v>
      </c>
      <c r="BJ86" s="34">
        <v>0</v>
      </c>
      <c r="BK86" s="35">
        <v>0</v>
      </c>
    </row>
    <row r="87" spans="1:63">
      <c r="A87" s="15"/>
      <c r="B87" s="25" t="s">
        <v>83</v>
      </c>
      <c r="C87" s="36">
        <v>0</v>
      </c>
      <c r="D87" s="37">
        <v>0</v>
      </c>
      <c r="E87" s="37">
        <v>0</v>
      </c>
      <c r="F87" s="37">
        <v>0</v>
      </c>
      <c r="G87" s="38">
        <v>0</v>
      </c>
      <c r="H87" s="36">
        <v>0</v>
      </c>
      <c r="I87" s="37">
        <v>0</v>
      </c>
      <c r="J87" s="37">
        <v>0</v>
      </c>
      <c r="K87" s="37">
        <v>0</v>
      </c>
      <c r="L87" s="38">
        <v>0</v>
      </c>
      <c r="M87" s="36">
        <v>0</v>
      </c>
      <c r="N87" s="37">
        <v>0</v>
      </c>
      <c r="O87" s="37">
        <v>0</v>
      </c>
      <c r="P87" s="37">
        <v>0</v>
      </c>
      <c r="Q87" s="38">
        <v>0</v>
      </c>
      <c r="R87" s="36">
        <v>0</v>
      </c>
      <c r="S87" s="37">
        <v>0</v>
      </c>
      <c r="T87" s="37">
        <v>0</v>
      </c>
      <c r="U87" s="37">
        <v>0</v>
      </c>
      <c r="V87" s="38">
        <v>0</v>
      </c>
      <c r="W87" s="36">
        <v>0</v>
      </c>
      <c r="X87" s="37">
        <v>0</v>
      </c>
      <c r="Y87" s="37">
        <v>0</v>
      </c>
      <c r="Z87" s="37">
        <v>0</v>
      </c>
      <c r="AA87" s="38">
        <v>0</v>
      </c>
      <c r="AB87" s="36">
        <v>0</v>
      </c>
      <c r="AC87" s="37">
        <v>0</v>
      </c>
      <c r="AD87" s="37">
        <v>0</v>
      </c>
      <c r="AE87" s="37">
        <v>0</v>
      </c>
      <c r="AF87" s="38">
        <v>0</v>
      </c>
      <c r="AG87" s="36">
        <v>0</v>
      </c>
      <c r="AH87" s="37">
        <v>0</v>
      </c>
      <c r="AI87" s="37">
        <v>0</v>
      </c>
      <c r="AJ87" s="37">
        <v>0</v>
      </c>
      <c r="AK87" s="38">
        <v>0</v>
      </c>
      <c r="AL87" s="36">
        <v>0</v>
      </c>
      <c r="AM87" s="37">
        <v>0</v>
      </c>
      <c r="AN87" s="37">
        <v>0</v>
      </c>
      <c r="AO87" s="37">
        <v>0</v>
      </c>
      <c r="AP87" s="38">
        <v>0</v>
      </c>
      <c r="AQ87" s="36">
        <v>0</v>
      </c>
      <c r="AR87" s="37">
        <v>0</v>
      </c>
      <c r="AS87" s="37">
        <v>0</v>
      </c>
      <c r="AT87" s="37">
        <v>0</v>
      </c>
      <c r="AU87" s="38">
        <v>0</v>
      </c>
      <c r="AV87" s="36">
        <v>0</v>
      </c>
      <c r="AW87" s="37">
        <v>0</v>
      </c>
      <c r="AX87" s="37">
        <v>0</v>
      </c>
      <c r="AY87" s="37">
        <v>0</v>
      </c>
      <c r="AZ87" s="38">
        <v>0</v>
      </c>
      <c r="BA87" s="36">
        <v>0</v>
      </c>
      <c r="BB87" s="37">
        <v>0</v>
      </c>
      <c r="BC87" s="37">
        <v>0</v>
      </c>
      <c r="BD87" s="37">
        <v>0</v>
      </c>
      <c r="BE87" s="38">
        <v>0</v>
      </c>
      <c r="BF87" s="36">
        <v>0</v>
      </c>
      <c r="BG87" s="37">
        <v>0</v>
      </c>
      <c r="BH87" s="37">
        <v>0</v>
      </c>
      <c r="BI87" s="37">
        <v>0</v>
      </c>
      <c r="BJ87" s="38">
        <v>0</v>
      </c>
      <c r="BK87" s="39">
        <v>0</v>
      </c>
    </row>
    <row r="88" spans="1:63" ht="2.25" customHeight="1">
      <c r="A88" s="15"/>
      <c r="B88" s="23"/>
      <c r="C88" s="54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6"/>
    </row>
    <row r="89" spans="1:63">
      <c r="A89" s="15" t="s">
        <v>4</v>
      </c>
      <c r="B89" s="22" t="s">
        <v>9</v>
      </c>
      <c r="C89" s="54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6"/>
    </row>
    <row r="90" spans="1:63">
      <c r="A90" s="15" t="s">
        <v>76</v>
      </c>
      <c r="B90" s="23" t="s">
        <v>20</v>
      </c>
      <c r="C90" s="54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  <c r="BI90" s="55"/>
      <c r="BJ90" s="55"/>
      <c r="BK90" s="56"/>
    </row>
    <row r="91" spans="1:63">
      <c r="A91" s="15"/>
      <c r="B91" s="24" t="s">
        <v>40</v>
      </c>
      <c r="C91" s="32">
        <v>0</v>
      </c>
      <c r="D91" s="33">
        <v>0</v>
      </c>
      <c r="E91" s="33">
        <v>0</v>
      </c>
      <c r="F91" s="33">
        <v>0</v>
      </c>
      <c r="G91" s="34">
        <v>0</v>
      </c>
      <c r="H91" s="32">
        <v>0</v>
      </c>
      <c r="I91" s="33">
        <v>0</v>
      </c>
      <c r="J91" s="33">
        <v>0</v>
      </c>
      <c r="K91" s="33">
        <v>0</v>
      </c>
      <c r="L91" s="34">
        <v>0</v>
      </c>
      <c r="M91" s="32">
        <v>0</v>
      </c>
      <c r="N91" s="33">
        <v>0</v>
      </c>
      <c r="O91" s="33">
        <v>0</v>
      </c>
      <c r="P91" s="33">
        <v>0</v>
      </c>
      <c r="Q91" s="34">
        <v>0</v>
      </c>
      <c r="R91" s="32">
        <v>0</v>
      </c>
      <c r="S91" s="33">
        <v>0</v>
      </c>
      <c r="T91" s="33">
        <v>0</v>
      </c>
      <c r="U91" s="33">
        <v>0</v>
      </c>
      <c r="V91" s="34">
        <v>0</v>
      </c>
      <c r="W91" s="32">
        <v>0</v>
      </c>
      <c r="X91" s="33">
        <v>0</v>
      </c>
      <c r="Y91" s="33">
        <v>0</v>
      </c>
      <c r="Z91" s="33">
        <v>0</v>
      </c>
      <c r="AA91" s="34">
        <v>0</v>
      </c>
      <c r="AB91" s="32">
        <v>0</v>
      </c>
      <c r="AC91" s="33">
        <v>0</v>
      </c>
      <c r="AD91" s="33">
        <v>0</v>
      </c>
      <c r="AE91" s="33">
        <v>0</v>
      </c>
      <c r="AF91" s="34">
        <v>0</v>
      </c>
      <c r="AG91" s="32">
        <v>0</v>
      </c>
      <c r="AH91" s="33">
        <v>0</v>
      </c>
      <c r="AI91" s="33">
        <v>0</v>
      </c>
      <c r="AJ91" s="33">
        <v>0</v>
      </c>
      <c r="AK91" s="34">
        <v>0</v>
      </c>
      <c r="AL91" s="32">
        <v>0</v>
      </c>
      <c r="AM91" s="33">
        <v>0</v>
      </c>
      <c r="AN91" s="33">
        <v>0</v>
      </c>
      <c r="AO91" s="33">
        <v>0</v>
      </c>
      <c r="AP91" s="34">
        <v>0</v>
      </c>
      <c r="AQ91" s="32">
        <v>0</v>
      </c>
      <c r="AR91" s="33">
        <v>0</v>
      </c>
      <c r="AS91" s="33">
        <v>0</v>
      </c>
      <c r="AT91" s="33">
        <v>0</v>
      </c>
      <c r="AU91" s="34">
        <v>0</v>
      </c>
      <c r="AV91" s="32">
        <v>0</v>
      </c>
      <c r="AW91" s="33">
        <v>0</v>
      </c>
      <c r="AX91" s="33">
        <v>0</v>
      </c>
      <c r="AY91" s="33">
        <v>0</v>
      </c>
      <c r="AZ91" s="34">
        <v>0</v>
      </c>
      <c r="BA91" s="32">
        <v>0</v>
      </c>
      <c r="BB91" s="33">
        <v>0</v>
      </c>
      <c r="BC91" s="33">
        <v>0</v>
      </c>
      <c r="BD91" s="33">
        <v>0</v>
      </c>
      <c r="BE91" s="34">
        <v>0</v>
      </c>
      <c r="BF91" s="32">
        <v>0</v>
      </c>
      <c r="BG91" s="33">
        <v>0</v>
      </c>
      <c r="BH91" s="33">
        <v>0</v>
      </c>
      <c r="BI91" s="33">
        <v>0</v>
      </c>
      <c r="BJ91" s="34">
        <v>0</v>
      </c>
      <c r="BK91" s="35">
        <v>0</v>
      </c>
    </row>
    <row r="92" spans="1:63">
      <c r="A92" s="15"/>
      <c r="B92" s="24" t="s">
        <v>85</v>
      </c>
      <c r="C92" s="32">
        <v>0</v>
      </c>
      <c r="D92" s="33">
        <v>0</v>
      </c>
      <c r="E92" s="33">
        <v>0</v>
      </c>
      <c r="F92" s="33">
        <v>0</v>
      </c>
      <c r="G92" s="34">
        <v>0</v>
      </c>
      <c r="H92" s="32">
        <v>0</v>
      </c>
      <c r="I92" s="33">
        <v>0</v>
      </c>
      <c r="J92" s="33">
        <v>0</v>
      </c>
      <c r="K92" s="33">
        <v>0</v>
      </c>
      <c r="L92" s="34">
        <v>0</v>
      </c>
      <c r="M92" s="32">
        <v>0</v>
      </c>
      <c r="N92" s="33">
        <v>0</v>
      </c>
      <c r="O92" s="33">
        <v>0</v>
      </c>
      <c r="P92" s="33">
        <v>0</v>
      </c>
      <c r="Q92" s="34">
        <v>0</v>
      </c>
      <c r="R92" s="32">
        <v>0</v>
      </c>
      <c r="S92" s="33">
        <v>0</v>
      </c>
      <c r="T92" s="33">
        <v>0</v>
      </c>
      <c r="U92" s="33">
        <v>0</v>
      </c>
      <c r="V92" s="34">
        <v>0</v>
      </c>
      <c r="W92" s="32">
        <v>0</v>
      </c>
      <c r="X92" s="33">
        <v>0</v>
      </c>
      <c r="Y92" s="33">
        <v>0</v>
      </c>
      <c r="Z92" s="33">
        <v>0</v>
      </c>
      <c r="AA92" s="34">
        <v>0</v>
      </c>
      <c r="AB92" s="32">
        <v>0</v>
      </c>
      <c r="AC92" s="33">
        <v>0</v>
      </c>
      <c r="AD92" s="33">
        <v>0</v>
      </c>
      <c r="AE92" s="33">
        <v>0</v>
      </c>
      <c r="AF92" s="34">
        <v>0</v>
      </c>
      <c r="AG92" s="32">
        <v>0</v>
      </c>
      <c r="AH92" s="33">
        <v>0</v>
      </c>
      <c r="AI92" s="33">
        <v>0</v>
      </c>
      <c r="AJ92" s="33">
        <v>0</v>
      </c>
      <c r="AK92" s="34">
        <v>0</v>
      </c>
      <c r="AL92" s="32">
        <v>0</v>
      </c>
      <c r="AM92" s="33">
        <v>0</v>
      </c>
      <c r="AN92" s="33">
        <v>0</v>
      </c>
      <c r="AO92" s="33">
        <v>0</v>
      </c>
      <c r="AP92" s="34">
        <v>0</v>
      </c>
      <c r="AQ92" s="32">
        <v>0</v>
      </c>
      <c r="AR92" s="33">
        <v>0</v>
      </c>
      <c r="AS92" s="33">
        <v>0</v>
      </c>
      <c r="AT92" s="33">
        <v>0</v>
      </c>
      <c r="AU92" s="34">
        <v>0</v>
      </c>
      <c r="AV92" s="32">
        <v>0</v>
      </c>
      <c r="AW92" s="33">
        <v>0</v>
      </c>
      <c r="AX92" s="33">
        <v>0</v>
      </c>
      <c r="AY92" s="33">
        <v>0</v>
      </c>
      <c r="AZ92" s="34">
        <v>0</v>
      </c>
      <c r="BA92" s="32">
        <v>0</v>
      </c>
      <c r="BB92" s="33">
        <v>0</v>
      </c>
      <c r="BC92" s="33">
        <v>0</v>
      </c>
      <c r="BD92" s="33">
        <v>0</v>
      </c>
      <c r="BE92" s="34">
        <v>0</v>
      </c>
      <c r="BF92" s="32">
        <v>0</v>
      </c>
      <c r="BG92" s="33">
        <v>0</v>
      </c>
      <c r="BH92" s="33">
        <v>0</v>
      </c>
      <c r="BI92" s="33">
        <v>0</v>
      </c>
      <c r="BJ92" s="34">
        <v>0</v>
      </c>
      <c r="BK92" s="35">
        <v>0</v>
      </c>
    </row>
    <row r="93" spans="1:63">
      <c r="A93" s="15" t="s">
        <v>77</v>
      </c>
      <c r="B93" s="23" t="s">
        <v>21</v>
      </c>
      <c r="C93" s="54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  <c r="BH93" s="55"/>
      <c r="BI93" s="55"/>
      <c r="BJ93" s="55"/>
      <c r="BK93" s="56"/>
    </row>
    <row r="94" spans="1:63">
      <c r="A94" s="15"/>
      <c r="B94" s="24" t="s">
        <v>40</v>
      </c>
      <c r="C94" s="32">
        <v>0</v>
      </c>
      <c r="D94" s="33">
        <v>0</v>
      </c>
      <c r="E94" s="33">
        <v>0</v>
      </c>
      <c r="F94" s="33">
        <v>0</v>
      </c>
      <c r="G94" s="34">
        <v>0</v>
      </c>
      <c r="H94" s="32">
        <v>0</v>
      </c>
      <c r="I94" s="33">
        <v>0</v>
      </c>
      <c r="J94" s="33">
        <v>0</v>
      </c>
      <c r="K94" s="33">
        <v>0</v>
      </c>
      <c r="L94" s="34">
        <v>0</v>
      </c>
      <c r="M94" s="32">
        <v>0</v>
      </c>
      <c r="N94" s="33">
        <v>0</v>
      </c>
      <c r="O94" s="33">
        <v>0</v>
      </c>
      <c r="P94" s="33">
        <v>0</v>
      </c>
      <c r="Q94" s="34">
        <v>0</v>
      </c>
      <c r="R94" s="32">
        <v>0</v>
      </c>
      <c r="S94" s="33">
        <v>0</v>
      </c>
      <c r="T94" s="33">
        <v>0</v>
      </c>
      <c r="U94" s="33">
        <v>0</v>
      </c>
      <c r="V94" s="34">
        <v>0</v>
      </c>
      <c r="W94" s="32">
        <v>0</v>
      </c>
      <c r="X94" s="33">
        <v>0</v>
      </c>
      <c r="Y94" s="33">
        <v>0</v>
      </c>
      <c r="Z94" s="33">
        <v>0</v>
      </c>
      <c r="AA94" s="34">
        <v>0</v>
      </c>
      <c r="AB94" s="32">
        <v>0</v>
      </c>
      <c r="AC94" s="33">
        <v>0</v>
      </c>
      <c r="AD94" s="33">
        <v>0</v>
      </c>
      <c r="AE94" s="33">
        <v>0</v>
      </c>
      <c r="AF94" s="34">
        <v>0</v>
      </c>
      <c r="AG94" s="32">
        <v>0</v>
      </c>
      <c r="AH94" s="33">
        <v>0</v>
      </c>
      <c r="AI94" s="33">
        <v>0</v>
      </c>
      <c r="AJ94" s="33">
        <v>0</v>
      </c>
      <c r="AK94" s="34">
        <v>0</v>
      </c>
      <c r="AL94" s="32">
        <v>0</v>
      </c>
      <c r="AM94" s="33">
        <v>0</v>
      </c>
      <c r="AN94" s="33">
        <v>0</v>
      </c>
      <c r="AO94" s="33">
        <v>0</v>
      </c>
      <c r="AP94" s="34">
        <v>0</v>
      </c>
      <c r="AQ94" s="32">
        <v>0</v>
      </c>
      <c r="AR94" s="33">
        <v>0</v>
      </c>
      <c r="AS94" s="33">
        <v>0</v>
      </c>
      <c r="AT94" s="33">
        <v>0</v>
      </c>
      <c r="AU94" s="34">
        <v>0</v>
      </c>
      <c r="AV94" s="32">
        <v>0</v>
      </c>
      <c r="AW94" s="33">
        <v>0</v>
      </c>
      <c r="AX94" s="33">
        <v>0</v>
      </c>
      <c r="AY94" s="33">
        <v>0</v>
      </c>
      <c r="AZ94" s="34">
        <v>0</v>
      </c>
      <c r="BA94" s="32">
        <v>0</v>
      </c>
      <c r="BB94" s="33">
        <v>0</v>
      </c>
      <c r="BC94" s="33">
        <v>0</v>
      </c>
      <c r="BD94" s="33">
        <v>0</v>
      </c>
      <c r="BE94" s="34">
        <v>0</v>
      </c>
      <c r="BF94" s="32">
        <v>0</v>
      </c>
      <c r="BG94" s="33">
        <v>0</v>
      </c>
      <c r="BH94" s="33">
        <v>0</v>
      </c>
      <c r="BI94" s="33">
        <v>0</v>
      </c>
      <c r="BJ94" s="34">
        <v>0</v>
      </c>
      <c r="BK94" s="35">
        <v>0</v>
      </c>
    </row>
    <row r="95" spans="1:63">
      <c r="A95" s="15"/>
      <c r="B95" s="24" t="s">
        <v>86</v>
      </c>
      <c r="C95" s="32">
        <v>0</v>
      </c>
      <c r="D95" s="33">
        <v>0</v>
      </c>
      <c r="E95" s="33">
        <v>0</v>
      </c>
      <c r="F95" s="33">
        <v>0</v>
      </c>
      <c r="G95" s="34">
        <v>0</v>
      </c>
      <c r="H95" s="32">
        <v>0</v>
      </c>
      <c r="I95" s="33">
        <v>0</v>
      </c>
      <c r="J95" s="33">
        <v>0</v>
      </c>
      <c r="K95" s="33">
        <v>0</v>
      </c>
      <c r="L95" s="34">
        <v>0</v>
      </c>
      <c r="M95" s="32">
        <v>0</v>
      </c>
      <c r="N95" s="33">
        <v>0</v>
      </c>
      <c r="O95" s="33">
        <v>0</v>
      </c>
      <c r="P95" s="33">
        <v>0</v>
      </c>
      <c r="Q95" s="34">
        <v>0</v>
      </c>
      <c r="R95" s="32">
        <v>0</v>
      </c>
      <c r="S95" s="33">
        <v>0</v>
      </c>
      <c r="T95" s="33">
        <v>0</v>
      </c>
      <c r="U95" s="33">
        <v>0</v>
      </c>
      <c r="V95" s="34">
        <v>0</v>
      </c>
      <c r="W95" s="32">
        <v>0</v>
      </c>
      <c r="X95" s="33">
        <v>0</v>
      </c>
      <c r="Y95" s="33">
        <v>0</v>
      </c>
      <c r="Z95" s="33">
        <v>0</v>
      </c>
      <c r="AA95" s="34">
        <v>0</v>
      </c>
      <c r="AB95" s="32">
        <v>0</v>
      </c>
      <c r="AC95" s="33">
        <v>0</v>
      </c>
      <c r="AD95" s="33">
        <v>0</v>
      </c>
      <c r="AE95" s="33">
        <v>0</v>
      </c>
      <c r="AF95" s="34">
        <v>0</v>
      </c>
      <c r="AG95" s="32">
        <v>0</v>
      </c>
      <c r="AH95" s="33">
        <v>0</v>
      </c>
      <c r="AI95" s="33">
        <v>0</v>
      </c>
      <c r="AJ95" s="33">
        <v>0</v>
      </c>
      <c r="AK95" s="34">
        <v>0</v>
      </c>
      <c r="AL95" s="32">
        <v>0</v>
      </c>
      <c r="AM95" s="33">
        <v>0</v>
      </c>
      <c r="AN95" s="33">
        <v>0</v>
      </c>
      <c r="AO95" s="33">
        <v>0</v>
      </c>
      <c r="AP95" s="34">
        <v>0</v>
      </c>
      <c r="AQ95" s="32">
        <v>0</v>
      </c>
      <c r="AR95" s="33">
        <v>0</v>
      </c>
      <c r="AS95" s="33">
        <v>0</v>
      </c>
      <c r="AT95" s="33">
        <v>0</v>
      </c>
      <c r="AU95" s="34">
        <v>0</v>
      </c>
      <c r="AV95" s="32">
        <v>0</v>
      </c>
      <c r="AW95" s="33">
        <v>0</v>
      </c>
      <c r="AX95" s="33">
        <v>0</v>
      </c>
      <c r="AY95" s="33">
        <v>0</v>
      </c>
      <c r="AZ95" s="34">
        <v>0</v>
      </c>
      <c r="BA95" s="32">
        <v>0</v>
      </c>
      <c r="BB95" s="33">
        <v>0</v>
      </c>
      <c r="BC95" s="33">
        <v>0</v>
      </c>
      <c r="BD95" s="33">
        <v>0</v>
      </c>
      <c r="BE95" s="34">
        <v>0</v>
      </c>
      <c r="BF95" s="32">
        <v>0</v>
      </c>
      <c r="BG95" s="33">
        <v>0</v>
      </c>
      <c r="BH95" s="33">
        <v>0</v>
      </c>
      <c r="BI95" s="33">
        <v>0</v>
      </c>
      <c r="BJ95" s="34">
        <v>0</v>
      </c>
      <c r="BK95" s="35">
        <v>0</v>
      </c>
    </row>
    <row r="96" spans="1:63">
      <c r="A96" s="15"/>
      <c r="B96" s="25" t="s">
        <v>84</v>
      </c>
      <c r="C96" s="36">
        <v>0</v>
      </c>
      <c r="D96" s="37">
        <v>0</v>
      </c>
      <c r="E96" s="37">
        <v>0</v>
      </c>
      <c r="F96" s="37">
        <v>0</v>
      </c>
      <c r="G96" s="38">
        <v>0</v>
      </c>
      <c r="H96" s="36">
        <v>0</v>
      </c>
      <c r="I96" s="37">
        <v>0</v>
      </c>
      <c r="J96" s="37">
        <v>0</v>
      </c>
      <c r="K96" s="37">
        <v>0</v>
      </c>
      <c r="L96" s="38">
        <v>0</v>
      </c>
      <c r="M96" s="36">
        <v>0</v>
      </c>
      <c r="N96" s="37">
        <v>0</v>
      </c>
      <c r="O96" s="37">
        <v>0</v>
      </c>
      <c r="P96" s="37">
        <v>0</v>
      </c>
      <c r="Q96" s="38">
        <v>0</v>
      </c>
      <c r="R96" s="36">
        <v>0</v>
      </c>
      <c r="S96" s="37">
        <v>0</v>
      </c>
      <c r="T96" s="37">
        <v>0</v>
      </c>
      <c r="U96" s="37">
        <v>0</v>
      </c>
      <c r="V96" s="38">
        <v>0</v>
      </c>
      <c r="W96" s="36">
        <v>0</v>
      </c>
      <c r="X96" s="37">
        <v>0</v>
      </c>
      <c r="Y96" s="37">
        <v>0</v>
      </c>
      <c r="Z96" s="37">
        <v>0</v>
      </c>
      <c r="AA96" s="38">
        <v>0</v>
      </c>
      <c r="AB96" s="36">
        <v>0</v>
      </c>
      <c r="AC96" s="37">
        <v>0</v>
      </c>
      <c r="AD96" s="37">
        <v>0</v>
      </c>
      <c r="AE96" s="37">
        <v>0</v>
      </c>
      <c r="AF96" s="38">
        <v>0</v>
      </c>
      <c r="AG96" s="36">
        <v>0</v>
      </c>
      <c r="AH96" s="37">
        <v>0</v>
      </c>
      <c r="AI96" s="37">
        <v>0</v>
      </c>
      <c r="AJ96" s="37">
        <v>0</v>
      </c>
      <c r="AK96" s="38">
        <v>0</v>
      </c>
      <c r="AL96" s="36">
        <v>0</v>
      </c>
      <c r="AM96" s="37">
        <v>0</v>
      </c>
      <c r="AN96" s="37">
        <v>0</v>
      </c>
      <c r="AO96" s="37">
        <v>0</v>
      </c>
      <c r="AP96" s="38">
        <v>0</v>
      </c>
      <c r="AQ96" s="36">
        <v>0</v>
      </c>
      <c r="AR96" s="37">
        <v>0</v>
      </c>
      <c r="AS96" s="37">
        <v>0</v>
      </c>
      <c r="AT96" s="37">
        <v>0</v>
      </c>
      <c r="AU96" s="38">
        <v>0</v>
      </c>
      <c r="AV96" s="36">
        <v>0</v>
      </c>
      <c r="AW96" s="37">
        <v>0</v>
      </c>
      <c r="AX96" s="37">
        <v>0</v>
      </c>
      <c r="AY96" s="37">
        <v>0</v>
      </c>
      <c r="AZ96" s="38">
        <v>0</v>
      </c>
      <c r="BA96" s="36">
        <v>0</v>
      </c>
      <c r="BB96" s="37">
        <v>0</v>
      </c>
      <c r="BC96" s="37">
        <v>0</v>
      </c>
      <c r="BD96" s="37">
        <v>0</v>
      </c>
      <c r="BE96" s="38">
        <v>0</v>
      </c>
      <c r="BF96" s="36">
        <v>0</v>
      </c>
      <c r="BG96" s="37">
        <v>0</v>
      </c>
      <c r="BH96" s="37">
        <v>0</v>
      </c>
      <c r="BI96" s="37">
        <v>0</v>
      </c>
      <c r="BJ96" s="38">
        <v>0</v>
      </c>
      <c r="BK96" s="39">
        <v>0</v>
      </c>
    </row>
    <row r="97" spans="1:63" ht="4.5" customHeight="1">
      <c r="A97" s="15"/>
      <c r="B97" s="23"/>
      <c r="C97" s="54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  <c r="BK97" s="56"/>
    </row>
    <row r="98" spans="1:63">
      <c r="A98" s="15" t="s">
        <v>22</v>
      </c>
      <c r="B98" s="22" t="s">
        <v>23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  <c r="BF98" s="55"/>
      <c r="BG98" s="55"/>
      <c r="BH98" s="55"/>
      <c r="BI98" s="55"/>
      <c r="BJ98" s="55"/>
      <c r="BK98" s="56"/>
    </row>
    <row r="99" spans="1:63">
      <c r="A99" s="15" t="s">
        <v>76</v>
      </c>
      <c r="B99" s="23" t="s">
        <v>24</v>
      </c>
      <c r="C99" s="54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5"/>
      <c r="BK99" s="56"/>
    </row>
    <row r="100" spans="1:63">
      <c r="A100" s="15"/>
      <c r="B100" s="51" t="s">
        <v>123</v>
      </c>
      <c r="C100" s="33">
        <v>0</v>
      </c>
      <c r="D100" s="33">
        <v>0</v>
      </c>
      <c r="E100" s="33">
        <v>0</v>
      </c>
      <c r="F100" s="33">
        <v>0</v>
      </c>
      <c r="G100" s="44">
        <v>0</v>
      </c>
      <c r="H100" s="32">
        <v>1.860014676</v>
      </c>
      <c r="I100" s="33">
        <v>0.46720072899999998</v>
      </c>
      <c r="J100" s="33">
        <v>0</v>
      </c>
      <c r="K100" s="33">
        <v>0</v>
      </c>
      <c r="L100" s="44">
        <v>1.3462529050000001</v>
      </c>
      <c r="M100" s="32">
        <v>0</v>
      </c>
      <c r="N100" s="33">
        <v>0</v>
      </c>
      <c r="O100" s="33">
        <v>0</v>
      </c>
      <c r="P100" s="33">
        <v>0</v>
      </c>
      <c r="Q100" s="44">
        <v>0</v>
      </c>
      <c r="R100" s="32">
        <v>0.412120763</v>
      </c>
      <c r="S100" s="33">
        <v>0</v>
      </c>
      <c r="T100" s="33">
        <v>0</v>
      </c>
      <c r="U100" s="33">
        <v>0</v>
      </c>
      <c r="V100" s="34">
        <v>9.7922599999999992E-4</v>
      </c>
      <c r="W100" s="45">
        <v>0</v>
      </c>
      <c r="X100" s="33">
        <v>0</v>
      </c>
      <c r="Y100" s="33">
        <v>0</v>
      </c>
      <c r="Z100" s="33">
        <v>0</v>
      </c>
      <c r="AA100" s="44">
        <v>0</v>
      </c>
      <c r="AB100" s="32">
        <v>0.41972480299999998</v>
      </c>
      <c r="AC100" s="33">
        <v>0</v>
      </c>
      <c r="AD100" s="33">
        <v>0</v>
      </c>
      <c r="AE100" s="33">
        <v>0</v>
      </c>
      <c r="AF100" s="44">
        <v>0.53313876400000004</v>
      </c>
      <c r="AG100" s="32">
        <v>0</v>
      </c>
      <c r="AH100" s="33">
        <v>0</v>
      </c>
      <c r="AI100" s="33">
        <v>0</v>
      </c>
      <c r="AJ100" s="33">
        <v>0</v>
      </c>
      <c r="AK100" s="44">
        <v>0</v>
      </c>
      <c r="AL100" s="32">
        <v>0.16634196000000001</v>
      </c>
      <c r="AM100" s="33">
        <v>0</v>
      </c>
      <c r="AN100" s="33">
        <v>0</v>
      </c>
      <c r="AO100" s="33">
        <v>0</v>
      </c>
      <c r="AP100" s="44">
        <v>0</v>
      </c>
      <c r="AQ100" s="32">
        <v>0</v>
      </c>
      <c r="AR100" s="33">
        <v>0</v>
      </c>
      <c r="AS100" s="33">
        <v>0</v>
      </c>
      <c r="AT100" s="33">
        <v>0</v>
      </c>
      <c r="AU100" s="44">
        <v>0</v>
      </c>
      <c r="AV100" s="32">
        <v>17.070642443000001</v>
      </c>
      <c r="AW100" s="33">
        <v>1.375907929</v>
      </c>
      <c r="AX100" s="33">
        <v>0</v>
      </c>
      <c r="AY100" s="33">
        <v>0</v>
      </c>
      <c r="AZ100" s="44">
        <v>8.138568931</v>
      </c>
      <c r="BA100" s="32">
        <v>0</v>
      </c>
      <c r="BB100" s="33">
        <v>0</v>
      </c>
      <c r="BC100" s="33">
        <v>0</v>
      </c>
      <c r="BD100" s="33">
        <v>0</v>
      </c>
      <c r="BE100" s="44">
        <v>0</v>
      </c>
      <c r="BF100" s="32">
        <v>3.043773083</v>
      </c>
      <c r="BG100" s="33">
        <v>2.6559600849999998</v>
      </c>
      <c r="BH100" s="33">
        <v>0</v>
      </c>
      <c r="BI100" s="33">
        <v>0</v>
      </c>
      <c r="BJ100" s="44">
        <v>0.99984547599999996</v>
      </c>
      <c r="BK100" s="35">
        <v>38.490471773000003</v>
      </c>
    </row>
    <row r="101" spans="1:63">
      <c r="A101" s="15"/>
      <c r="B101" s="25" t="s">
        <v>83</v>
      </c>
      <c r="C101" s="36">
        <f t="shared" ref="C101:AH101" si="19">SUM(C100)</f>
        <v>0</v>
      </c>
      <c r="D101" s="37">
        <f t="shared" si="19"/>
        <v>0</v>
      </c>
      <c r="E101" s="37">
        <f t="shared" si="19"/>
        <v>0</v>
      </c>
      <c r="F101" s="37">
        <f t="shared" si="19"/>
        <v>0</v>
      </c>
      <c r="G101" s="38">
        <f t="shared" si="19"/>
        <v>0</v>
      </c>
      <c r="H101" s="36">
        <f t="shared" si="19"/>
        <v>1.860014676</v>
      </c>
      <c r="I101" s="37">
        <f t="shared" si="19"/>
        <v>0.46720072899999998</v>
      </c>
      <c r="J101" s="37">
        <f t="shared" si="19"/>
        <v>0</v>
      </c>
      <c r="K101" s="37">
        <f t="shared" si="19"/>
        <v>0</v>
      </c>
      <c r="L101" s="38">
        <f t="shared" si="19"/>
        <v>1.3462529050000001</v>
      </c>
      <c r="M101" s="36">
        <f t="shared" si="19"/>
        <v>0</v>
      </c>
      <c r="N101" s="37">
        <f t="shared" si="19"/>
        <v>0</v>
      </c>
      <c r="O101" s="37">
        <f t="shared" si="19"/>
        <v>0</v>
      </c>
      <c r="P101" s="37">
        <f t="shared" si="19"/>
        <v>0</v>
      </c>
      <c r="Q101" s="38">
        <f t="shared" si="19"/>
        <v>0</v>
      </c>
      <c r="R101" s="36">
        <f t="shared" si="19"/>
        <v>0.412120763</v>
      </c>
      <c r="S101" s="37">
        <f t="shared" si="19"/>
        <v>0</v>
      </c>
      <c r="T101" s="37">
        <f t="shared" si="19"/>
        <v>0</v>
      </c>
      <c r="U101" s="37">
        <f t="shared" si="19"/>
        <v>0</v>
      </c>
      <c r="V101" s="38">
        <f t="shared" si="19"/>
        <v>9.7922599999999992E-4</v>
      </c>
      <c r="W101" s="36">
        <f t="shared" si="19"/>
        <v>0</v>
      </c>
      <c r="X101" s="37">
        <f t="shared" si="19"/>
        <v>0</v>
      </c>
      <c r="Y101" s="37">
        <f t="shared" si="19"/>
        <v>0</v>
      </c>
      <c r="Z101" s="37">
        <f t="shared" si="19"/>
        <v>0</v>
      </c>
      <c r="AA101" s="38">
        <f t="shared" si="19"/>
        <v>0</v>
      </c>
      <c r="AB101" s="36">
        <f t="shared" si="19"/>
        <v>0.41972480299999998</v>
      </c>
      <c r="AC101" s="37">
        <f t="shared" si="19"/>
        <v>0</v>
      </c>
      <c r="AD101" s="37">
        <f t="shared" si="19"/>
        <v>0</v>
      </c>
      <c r="AE101" s="37">
        <f t="shared" si="19"/>
        <v>0</v>
      </c>
      <c r="AF101" s="38">
        <f t="shared" si="19"/>
        <v>0.53313876400000004</v>
      </c>
      <c r="AG101" s="36">
        <f t="shared" si="19"/>
        <v>0</v>
      </c>
      <c r="AH101" s="37">
        <f t="shared" si="19"/>
        <v>0</v>
      </c>
      <c r="AI101" s="37">
        <f t="shared" ref="AI101:BK101" si="20">SUM(AI100)</f>
        <v>0</v>
      </c>
      <c r="AJ101" s="37">
        <f t="shared" si="20"/>
        <v>0</v>
      </c>
      <c r="AK101" s="38">
        <f t="shared" si="20"/>
        <v>0</v>
      </c>
      <c r="AL101" s="36">
        <f t="shared" si="20"/>
        <v>0.16634196000000001</v>
      </c>
      <c r="AM101" s="37">
        <f t="shared" si="20"/>
        <v>0</v>
      </c>
      <c r="AN101" s="37">
        <f t="shared" si="20"/>
        <v>0</v>
      </c>
      <c r="AO101" s="37">
        <f t="shared" si="20"/>
        <v>0</v>
      </c>
      <c r="AP101" s="38">
        <f t="shared" si="20"/>
        <v>0</v>
      </c>
      <c r="AQ101" s="36">
        <f t="shared" si="20"/>
        <v>0</v>
      </c>
      <c r="AR101" s="37">
        <f t="shared" si="20"/>
        <v>0</v>
      </c>
      <c r="AS101" s="37">
        <f t="shared" si="20"/>
        <v>0</v>
      </c>
      <c r="AT101" s="37">
        <f t="shared" si="20"/>
        <v>0</v>
      </c>
      <c r="AU101" s="38">
        <f t="shared" si="20"/>
        <v>0</v>
      </c>
      <c r="AV101" s="36">
        <f t="shared" si="20"/>
        <v>17.070642443000001</v>
      </c>
      <c r="AW101" s="37">
        <f t="shared" si="20"/>
        <v>1.375907929</v>
      </c>
      <c r="AX101" s="37">
        <f t="shared" si="20"/>
        <v>0</v>
      </c>
      <c r="AY101" s="37">
        <f t="shared" si="20"/>
        <v>0</v>
      </c>
      <c r="AZ101" s="38">
        <f t="shared" si="20"/>
        <v>8.138568931</v>
      </c>
      <c r="BA101" s="36">
        <f t="shared" si="20"/>
        <v>0</v>
      </c>
      <c r="BB101" s="37">
        <f t="shared" si="20"/>
        <v>0</v>
      </c>
      <c r="BC101" s="37">
        <f t="shared" si="20"/>
        <v>0</v>
      </c>
      <c r="BD101" s="37">
        <f t="shared" si="20"/>
        <v>0</v>
      </c>
      <c r="BE101" s="38">
        <f t="shared" si="20"/>
        <v>0</v>
      </c>
      <c r="BF101" s="36">
        <f t="shared" si="20"/>
        <v>3.043773083</v>
      </c>
      <c r="BG101" s="37">
        <f t="shared" si="20"/>
        <v>2.6559600849999998</v>
      </c>
      <c r="BH101" s="37">
        <f t="shared" si="20"/>
        <v>0</v>
      </c>
      <c r="BI101" s="37">
        <f t="shared" si="20"/>
        <v>0</v>
      </c>
      <c r="BJ101" s="38">
        <f t="shared" si="20"/>
        <v>0.99984547599999996</v>
      </c>
      <c r="BK101" s="39">
        <f t="shared" si="20"/>
        <v>38.490471773000003</v>
      </c>
    </row>
    <row r="102" spans="1:63" ht="4.5" customHeight="1">
      <c r="A102" s="15"/>
      <c r="B102" s="27"/>
      <c r="C102" s="54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/>
      <c r="BD102" s="55"/>
      <c r="BE102" s="55"/>
      <c r="BF102" s="55"/>
      <c r="BG102" s="55"/>
      <c r="BH102" s="55"/>
      <c r="BI102" s="55"/>
      <c r="BJ102" s="55"/>
      <c r="BK102" s="56"/>
    </row>
    <row r="103" spans="1:63">
      <c r="A103" s="15"/>
      <c r="B103" s="28" t="s">
        <v>98</v>
      </c>
      <c r="C103" s="36">
        <f t="shared" ref="C103:AH103" si="21">C59+C82+C87+C96+C101</f>
        <v>0</v>
      </c>
      <c r="D103" s="46">
        <f t="shared" si="21"/>
        <v>706.45262278100006</v>
      </c>
      <c r="E103" s="46">
        <f t="shared" si="21"/>
        <v>0</v>
      </c>
      <c r="F103" s="46">
        <f t="shared" si="21"/>
        <v>0</v>
      </c>
      <c r="G103" s="38">
        <f t="shared" si="21"/>
        <v>0</v>
      </c>
      <c r="H103" s="36">
        <f t="shared" si="21"/>
        <v>164.28641101899996</v>
      </c>
      <c r="I103" s="46">
        <f t="shared" si="21"/>
        <v>5287.8082627100002</v>
      </c>
      <c r="J103" s="46">
        <f t="shared" si="21"/>
        <v>1772.4060433760001</v>
      </c>
      <c r="K103" s="46">
        <f t="shared" si="21"/>
        <v>4.5394689780000004</v>
      </c>
      <c r="L103" s="38">
        <f t="shared" si="21"/>
        <v>408.96583098200006</v>
      </c>
      <c r="M103" s="36">
        <f t="shared" si="21"/>
        <v>0</v>
      </c>
      <c r="N103" s="46">
        <f t="shared" si="21"/>
        <v>29.016870118</v>
      </c>
      <c r="O103" s="46">
        <f t="shared" si="21"/>
        <v>0</v>
      </c>
      <c r="P103" s="46">
        <f t="shared" si="21"/>
        <v>0</v>
      </c>
      <c r="Q103" s="38">
        <f t="shared" si="21"/>
        <v>0</v>
      </c>
      <c r="R103" s="36">
        <f t="shared" si="21"/>
        <v>47.511601425999999</v>
      </c>
      <c r="S103" s="46">
        <f t="shared" si="21"/>
        <v>97.912799200000009</v>
      </c>
      <c r="T103" s="46">
        <f t="shared" si="21"/>
        <v>57.798779840000002</v>
      </c>
      <c r="U103" s="46">
        <f t="shared" si="21"/>
        <v>0</v>
      </c>
      <c r="V103" s="38">
        <f t="shared" si="21"/>
        <v>14.811201382</v>
      </c>
      <c r="W103" s="36">
        <f t="shared" si="21"/>
        <v>0</v>
      </c>
      <c r="X103" s="46">
        <f t="shared" si="21"/>
        <v>188.03735399299998</v>
      </c>
      <c r="Y103" s="46">
        <f t="shared" si="21"/>
        <v>0</v>
      </c>
      <c r="Z103" s="46">
        <f t="shared" si="21"/>
        <v>0</v>
      </c>
      <c r="AA103" s="38">
        <f t="shared" si="21"/>
        <v>0</v>
      </c>
      <c r="AB103" s="36">
        <f t="shared" si="21"/>
        <v>28.981610052000001</v>
      </c>
      <c r="AC103" s="46">
        <f t="shared" si="21"/>
        <v>449.51354384500002</v>
      </c>
      <c r="AD103" s="46">
        <f t="shared" si="21"/>
        <v>0</v>
      </c>
      <c r="AE103" s="46">
        <f t="shared" si="21"/>
        <v>0</v>
      </c>
      <c r="AF103" s="38">
        <f t="shared" si="21"/>
        <v>448.74347566000006</v>
      </c>
      <c r="AG103" s="36">
        <f t="shared" si="21"/>
        <v>0</v>
      </c>
      <c r="AH103" s="46">
        <f t="shared" si="21"/>
        <v>0</v>
      </c>
      <c r="AI103" s="46">
        <f t="shared" ref="AI103:BK103" si="22">AI59+AI82+AI87+AI96+AI101</f>
        <v>0</v>
      </c>
      <c r="AJ103" s="46">
        <f t="shared" si="22"/>
        <v>0</v>
      </c>
      <c r="AK103" s="38">
        <f t="shared" si="22"/>
        <v>0</v>
      </c>
      <c r="AL103" s="36">
        <f t="shared" si="22"/>
        <v>5.853217076</v>
      </c>
      <c r="AM103" s="46">
        <f t="shared" si="22"/>
        <v>2.0556346E-2</v>
      </c>
      <c r="AN103" s="46">
        <f t="shared" si="22"/>
        <v>0</v>
      </c>
      <c r="AO103" s="46">
        <f t="shared" si="22"/>
        <v>0</v>
      </c>
      <c r="AP103" s="38">
        <f t="shared" si="22"/>
        <v>3.647578115</v>
      </c>
      <c r="AQ103" s="36">
        <f t="shared" si="22"/>
        <v>0</v>
      </c>
      <c r="AR103" s="46">
        <f t="shared" si="22"/>
        <v>16.790035964000001</v>
      </c>
      <c r="AS103" s="46">
        <f t="shared" si="22"/>
        <v>0</v>
      </c>
      <c r="AT103" s="46">
        <f t="shared" si="22"/>
        <v>0</v>
      </c>
      <c r="AU103" s="38">
        <f t="shared" si="22"/>
        <v>0</v>
      </c>
      <c r="AV103" s="36">
        <f t="shared" si="22"/>
        <v>4341.530436348</v>
      </c>
      <c r="AW103" s="46">
        <f t="shared" si="22"/>
        <v>2680.0925126540001</v>
      </c>
      <c r="AX103" s="46">
        <f t="shared" si="22"/>
        <v>607.52138199599995</v>
      </c>
      <c r="AY103" s="46">
        <f t="shared" si="22"/>
        <v>1.5488159049999999</v>
      </c>
      <c r="AZ103" s="38">
        <f t="shared" si="22"/>
        <v>4569.4833216819998</v>
      </c>
      <c r="BA103" s="36">
        <f t="shared" si="22"/>
        <v>0</v>
      </c>
      <c r="BB103" s="46">
        <f t="shared" si="22"/>
        <v>0</v>
      </c>
      <c r="BC103" s="46">
        <f t="shared" si="22"/>
        <v>0</v>
      </c>
      <c r="BD103" s="46">
        <f t="shared" si="22"/>
        <v>0</v>
      </c>
      <c r="BE103" s="38">
        <f t="shared" si="22"/>
        <v>0</v>
      </c>
      <c r="BF103" s="36">
        <f t="shared" si="22"/>
        <v>1353.7697843479998</v>
      </c>
      <c r="BG103" s="46">
        <f t="shared" si="22"/>
        <v>782.09633952699994</v>
      </c>
      <c r="BH103" s="46">
        <f t="shared" si="22"/>
        <v>11.704087724000001</v>
      </c>
      <c r="BI103" s="46">
        <f t="shared" si="22"/>
        <v>0</v>
      </c>
      <c r="BJ103" s="38">
        <f t="shared" si="22"/>
        <v>401.25398113700004</v>
      </c>
      <c r="BK103" s="39">
        <f t="shared" si="22"/>
        <v>24482.097924183996</v>
      </c>
    </row>
    <row r="104" spans="1:63" ht="4.5" customHeight="1">
      <c r="A104" s="15"/>
      <c r="B104" s="28"/>
      <c r="C104" s="59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55"/>
      <c r="BA104" s="55"/>
      <c r="BB104" s="55"/>
      <c r="BC104" s="55"/>
      <c r="BD104" s="55"/>
      <c r="BE104" s="55"/>
      <c r="BF104" s="55"/>
      <c r="BG104" s="55"/>
      <c r="BH104" s="55"/>
      <c r="BI104" s="55"/>
      <c r="BJ104" s="55"/>
      <c r="BK104" s="60"/>
    </row>
    <row r="105" spans="1:63" ht="14.25" customHeight="1">
      <c r="A105" s="15" t="s">
        <v>5</v>
      </c>
      <c r="B105" s="29" t="s">
        <v>26</v>
      </c>
      <c r="C105" s="59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  <c r="BH105" s="55"/>
      <c r="BI105" s="55"/>
      <c r="BJ105" s="55"/>
      <c r="BK105" s="60"/>
    </row>
    <row r="106" spans="1:63">
      <c r="A106" s="15"/>
      <c r="B106" s="24" t="s">
        <v>40</v>
      </c>
      <c r="C106" s="32">
        <v>0</v>
      </c>
      <c r="D106" s="33">
        <v>0</v>
      </c>
      <c r="E106" s="33">
        <v>0</v>
      </c>
      <c r="F106" s="33">
        <v>0</v>
      </c>
      <c r="G106" s="34">
        <v>0</v>
      </c>
      <c r="H106" s="32">
        <v>0</v>
      </c>
      <c r="I106" s="33">
        <v>0</v>
      </c>
      <c r="J106" s="33">
        <v>0</v>
      </c>
      <c r="K106" s="33">
        <v>0</v>
      </c>
      <c r="L106" s="34">
        <v>0</v>
      </c>
      <c r="M106" s="32">
        <v>0</v>
      </c>
      <c r="N106" s="33">
        <v>0</v>
      </c>
      <c r="O106" s="33">
        <v>0</v>
      </c>
      <c r="P106" s="33">
        <v>0</v>
      </c>
      <c r="Q106" s="34">
        <v>0</v>
      </c>
      <c r="R106" s="32">
        <v>0</v>
      </c>
      <c r="S106" s="33">
        <v>0</v>
      </c>
      <c r="T106" s="33">
        <v>0</v>
      </c>
      <c r="U106" s="33">
        <v>0</v>
      </c>
      <c r="V106" s="34">
        <v>0</v>
      </c>
      <c r="W106" s="32">
        <v>0</v>
      </c>
      <c r="X106" s="33">
        <v>0</v>
      </c>
      <c r="Y106" s="33">
        <v>0</v>
      </c>
      <c r="Z106" s="33">
        <v>0</v>
      </c>
      <c r="AA106" s="34">
        <v>0</v>
      </c>
      <c r="AB106" s="32">
        <v>0</v>
      </c>
      <c r="AC106" s="33">
        <v>0</v>
      </c>
      <c r="AD106" s="33">
        <v>0</v>
      </c>
      <c r="AE106" s="33">
        <v>0</v>
      </c>
      <c r="AF106" s="34">
        <v>0</v>
      </c>
      <c r="AG106" s="32">
        <v>0</v>
      </c>
      <c r="AH106" s="33">
        <v>0</v>
      </c>
      <c r="AI106" s="33">
        <v>0</v>
      </c>
      <c r="AJ106" s="33">
        <v>0</v>
      </c>
      <c r="AK106" s="34">
        <v>0</v>
      </c>
      <c r="AL106" s="32">
        <v>0</v>
      </c>
      <c r="AM106" s="33">
        <v>0</v>
      </c>
      <c r="AN106" s="33">
        <v>0</v>
      </c>
      <c r="AO106" s="33">
        <v>0</v>
      </c>
      <c r="AP106" s="34">
        <v>0</v>
      </c>
      <c r="AQ106" s="32">
        <v>0</v>
      </c>
      <c r="AR106" s="33">
        <v>0</v>
      </c>
      <c r="AS106" s="33">
        <v>0</v>
      </c>
      <c r="AT106" s="33">
        <v>0</v>
      </c>
      <c r="AU106" s="34">
        <v>0</v>
      </c>
      <c r="AV106" s="32">
        <v>0</v>
      </c>
      <c r="AW106" s="33">
        <v>0</v>
      </c>
      <c r="AX106" s="33">
        <v>0</v>
      </c>
      <c r="AY106" s="33">
        <v>0</v>
      </c>
      <c r="AZ106" s="34">
        <v>0</v>
      </c>
      <c r="BA106" s="32">
        <v>0</v>
      </c>
      <c r="BB106" s="33">
        <v>0</v>
      </c>
      <c r="BC106" s="33">
        <v>0</v>
      </c>
      <c r="BD106" s="33">
        <v>0</v>
      </c>
      <c r="BE106" s="34">
        <v>0</v>
      </c>
      <c r="BF106" s="32">
        <v>0</v>
      </c>
      <c r="BG106" s="33">
        <v>0</v>
      </c>
      <c r="BH106" s="33">
        <v>0</v>
      </c>
      <c r="BI106" s="33">
        <v>0</v>
      </c>
      <c r="BJ106" s="34">
        <v>0</v>
      </c>
      <c r="BK106" s="35">
        <v>0</v>
      </c>
    </row>
    <row r="107" spans="1:63" ht="13.5" thickBot="1">
      <c r="A107" s="30"/>
      <c r="B107" s="25" t="s">
        <v>83</v>
      </c>
      <c r="C107" s="36">
        <v>0</v>
      </c>
      <c r="D107" s="37">
        <v>0</v>
      </c>
      <c r="E107" s="37">
        <v>0</v>
      </c>
      <c r="F107" s="37">
        <v>0</v>
      </c>
      <c r="G107" s="38">
        <v>0</v>
      </c>
      <c r="H107" s="36">
        <v>0</v>
      </c>
      <c r="I107" s="37">
        <v>0</v>
      </c>
      <c r="J107" s="37">
        <v>0</v>
      </c>
      <c r="K107" s="37">
        <v>0</v>
      </c>
      <c r="L107" s="38">
        <v>0</v>
      </c>
      <c r="M107" s="36">
        <v>0</v>
      </c>
      <c r="N107" s="37">
        <v>0</v>
      </c>
      <c r="O107" s="37">
        <v>0</v>
      </c>
      <c r="P107" s="37">
        <v>0</v>
      </c>
      <c r="Q107" s="38">
        <v>0</v>
      </c>
      <c r="R107" s="36">
        <v>0</v>
      </c>
      <c r="S107" s="37">
        <v>0</v>
      </c>
      <c r="T107" s="37">
        <v>0</v>
      </c>
      <c r="U107" s="37">
        <v>0</v>
      </c>
      <c r="V107" s="38">
        <v>0</v>
      </c>
      <c r="W107" s="36">
        <v>0</v>
      </c>
      <c r="X107" s="37">
        <v>0</v>
      </c>
      <c r="Y107" s="37">
        <v>0</v>
      </c>
      <c r="Z107" s="37">
        <v>0</v>
      </c>
      <c r="AA107" s="38">
        <v>0</v>
      </c>
      <c r="AB107" s="36">
        <v>0</v>
      </c>
      <c r="AC107" s="37">
        <v>0</v>
      </c>
      <c r="AD107" s="37">
        <v>0</v>
      </c>
      <c r="AE107" s="37">
        <v>0</v>
      </c>
      <c r="AF107" s="38">
        <v>0</v>
      </c>
      <c r="AG107" s="36">
        <v>0</v>
      </c>
      <c r="AH107" s="37">
        <v>0</v>
      </c>
      <c r="AI107" s="37">
        <v>0</v>
      </c>
      <c r="AJ107" s="37">
        <v>0</v>
      </c>
      <c r="AK107" s="38">
        <v>0</v>
      </c>
      <c r="AL107" s="36">
        <v>0</v>
      </c>
      <c r="AM107" s="37">
        <v>0</v>
      </c>
      <c r="AN107" s="37">
        <v>0</v>
      </c>
      <c r="AO107" s="37">
        <v>0</v>
      </c>
      <c r="AP107" s="38">
        <v>0</v>
      </c>
      <c r="AQ107" s="36">
        <v>0</v>
      </c>
      <c r="AR107" s="37">
        <v>0</v>
      </c>
      <c r="AS107" s="37">
        <v>0</v>
      </c>
      <c r="AT107" s="37">
        <v>0</v>
      </c>
      <c r="AU107" s="38">
        <v>0</v>
      </c>
      <c r="AV107" s="36">
        <v>0</v>
      </c>
      <c r="AW107" s="37">
        <v>0</v>
      </c>
      <c r="AX107" s="37">
        <v>0</v>
      </c>
      <c r="AY107" s="37">
        <v>0</v>
      </c>
      <c r="AZ107" s="38">
        <v>0</v>
      </c>
      <c r="BA107" s="36">
        <v>0</v>
      </c>
      <c r="BB107" s="37">
        <v>0</v>
      </c>
      <c r="BC107" s="37">
        <v>0</v>
      </c>
      <c r="BD107" s="37">
        <v>0</v>
      </c>
      <c r="BE107" s="38">
        <v>0</v>
      </c>
      <c r="BF107" s="36">
        <v>0</v>
      </c>
      <c r="BG107" s="37">
        <v>0</v>
      </c>
      <c r="BH107" s="37">
        <v>0</v>
      </c>
      <c r="BI107" s="37">
        <v>0</v>
      </c>
      <c r="BJ107" s="38">
        <v>0</v>
      </c>
      <c r="BK107" s="39">
        <v>0</v>
      </c>
    </row>
    <row r="108" spans="1:63" ht="6" customHeight="1">
      <c r="A108" s="4"/>
      <c r="B108" s="21"/>
    </row>
    <row r="109" spans="1:63">
      <c r="A109" s="4"/>
      <c r="B109" s="4" t="s">
        <v>29</v>
      </c>
      <c r="L109" s="16" t="s">
        <v>41</v>
      </c>
    </row>
    <row r="110" spans="1:63">
      <c r="A110" s="4"/>
      <c r="B110" s="4" t="s">
        <v>30</v>
      </c>
      <c r="L110" s="4" t="s">
        <v>33</v>
      </c>
    </row>
    <row r="111" spans="1:63">
      <c r="L111" s="4" t="s">
        <v>34</v>
      </c>
    </row>
    <row r="112" spans="1:63">
      <c r="B112" s="4" t="s">
        <v>36</v>
      </c>
      <c r="L112" s="4" t="s">
        <v>97</v>
      </c>
    </row>
    <row r="113" spans="2:12">
      <c r="B113" s="4" t="s">
        <v>37</v>
      </c>
      <c r="L113" s="4" t="s">
        <v>99</v>
      </c>
    </row>
    <row r="114" spans="2:12">
      <c r="B114" s="4"/>
      <c r="L114" s="4" t="s">
        <v>35</v>
      </c>
    </row>
  </sheetData>
  <mergeCells count="49">
    <mergeCell ref="C4:G4"/>
    <mergeCell ref="M4:Q4"/>
    <mergeCell ref="W4:AA4"/>
    <mergeCell ref="AQ4:AU4"/>
    <mergeCell ref="BA4:BE4"/>
    <mergeCell ref="AB4:AF4"/>
    <mergeCell ref="W2:AP2"/>
    <mergeCell ref="AQ2:BJ2"/>
    <mergeCell ref="AG4:AK4"/>
    <mergeCell ref="AQ3:AZ3"/>
    <mergeCell ref="BF4:BJ4"/>
    <mergeCell ref="AV4:AZ4"/>
    <mergeCell ref="C44:BK44"/>
    <mergeCell ref="C47:BK47"/>
    <mergeCell ref="AL4:AP4"/>
    <mergeCell ref="B1:B5"/>
    <mergeCell ref="C7:BK7"/>
    <mergeCell ref="C6:BK6"/>
    <mergeCell ref="C3:L3"/>
    <mergeCell ref="H4:L4"/>
    <mergeCell ref="R4:V4"/>
    <mergeCell ref="C2:V2"/>
    <mergeCell ref="C1:BK1"/>
    <mergeCell ref="BA3:BJ3"/>
    <mergeCell ref="BK2:BK5"/>
    <mergeCell ref="W3:AF3"/>
    <mergeCell ref="AG3:AP3"/>
    <mergeCell ref="C61:BK61"/>
    <mergeCell ref="M3:V3"/>
    <mergeCell ref="C11:BK11"/>
    <mergeCell ref="C14:BK14"/>
    <mergeCell ref="C41:BK41"/>
    <mergeCell ref="C99:BK99"/>
    <mergeCell ref="C62:BK62"/>
    <mergeCell ref="C60:BK60"/>
    <mergeCell ref="C67:BK67"/>
    <mergeCell ref="C83:BK83"/>
    <mergeCell ref="C84:BK84"/>
    <mergeCell ref="C88:BK88"/>
    <mergeCell ref="C102:BK102"/>
    <mergeCell ref="A1:A5"/>
    <mergeCell ref="C85:BK85"/>
    <mergeCell ref="C104:BK104"/>
    <mergeCell ref="C105:BK105"/>
    <mergeCell ref="C89:BK89"/>
    <mergeCell ref="C90:BK90"/>
    <mergeCell ref="C93:BK93"/>
    <mergeCell ref="C97:BK97"/>
    <mergeCell ref="C98:BK98"/>
  </mergeCells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43"/>
  <sheetViews>
    <sheetView workbookViewId="0">
      <selection activeCell="H4" sqref="H4"/>
    </sheetView>
  </sheetViews>
  <sheetFormatPr defaultRowHeight="12.75"/>
  <cols>
    <col min="2" max="2" width="28" customWidth="1"/>
    <col min="3" max="3" width="13.5703125" customWidth="1"/>
    <col min="4" max="5" width="18.42578125" bestFit="1" customWidth="1"/>
    <col min="6" max="6" width="10" bestFit="1" customWidth="1"/>
    <col min="7" max="7" width="20" bestFit="1" customWidth="1"/>
    <col min="8" max="8" width="15.85546875" bestFit="1" customWidth="1"/>
    <col min="9" max="9" width="17" bestFit="1" customWidth="1"/>
    <col min="10" max="10" width="17" customWidth="1"/>
    <col min="11" max="11" width="19.85546875" bestFit="1" customWidth="1"/>
  </cols>
  <sheetData>
    <row r="2" spans="1:11">
      <c r="A2" s="84" t="s">
        <v>160</v>
      </c>
      <c r="B2" s="85"/>
      <c r="C2" s="85"/>
      <c r="D2" s="85"/>
      <c r="E2" s="85"/>
      <c r="F2" s="85"/>
      <c r="G2" s="85"/>
      <c r="H2" s="85"/>
      <c r="I2" s="85"/>
      <c r="J2" s="85"/>
      <c r="K2" s="86"/>
    </row>
    <row r="3" spans="1:11">
      <c r="A3" s="81" t="s">
        <v>124</v>
      </c>
      <c r="B3" s="62"/>
      <c r="C3" s="62"/>
      <c r="D3" s="62"/>
      <c r="E3" s="62"/>
      <c r="F3" s="62"/>
      <c r="G3" s="62"/>
      <c r="H3" s="62"/>
      <c r="I3" s="62"/>
      <c r="J3" s="62"/>
      <c r="K3" s="82"/>
    </row>
    <row r="4" spans="1:11" ht="30">
      <c r="A4" s="50" t="s">
        <v>75</v>
      </c>
      <c r="B4" s="20" t="s">
        <v>42</v>
      </c>
      <c r="C4" s="20" t="s">
        <v>87</v>
      </c>
      <c r="D4" s="20" t="s">
        <v>88</v>
      </c>
      <c r="E4" s="20" t="s">
        <v>7</v>
      </c>
      <c r="F4" s="20" t="s">
        <v>8</v>
      </c>
      <c r="G4" s="20" t="s">
        <v>23</v>
      </c>
      <c r="H4" s="20" t="s">
        <v>93</v>
      </c>
      <c r="I4" s="20" t="s">
        <v>94</v>
      </c>
      <c r="J4" s="20" t="s">
        <v>133</v>
      </c>
      <c r="K4" s="20" t="s">
        <v>95</v>
      </c>
    </row>
    <row r="5" spans="1:11">
      <c r="A5" s="17">
        <v>1</v>
      </c>
      <c r="B5" s="18" t="s">
        <v>43</v>
      </c>
      <c r="C5" s="47">
        <v>0.24800003500000001</v>
      </c>
      <c r="D5" s="48">
        <v>0.19071132099999999</v>
      </c>
      <c r="E5" s="48">
        <v>2.0467465850000002</v>
      </c>
      <c r="F5" s="48">
        <v>0</v>
      </c>
      <c r="G5" s="48">
        <v>4.6265189999999999E-3</v>
      </c>
      <c r="H5" s="48">
        <v>0</v>
      </c>
      <c r="I5" s="48">
        <v>0</v>
      </c>
      <c r="J5" s="48">
        <v>2.4900844600000003</v>
      </c>
      <c r="K5" s="48">
        <v>0</v>
      </c>
    </row>
    <row r="6" spans="1:11">
      <c r="A6" s="17">
        <v>2</v>
      </c>
      <c r="B6" s="19" t="s">
        <v>44</v>
      </c>
      <c r="C6" s="47">
        <v>69.155779886999994</v>
      </c>
      <c r="D6" s="48">
        <v>217.81184679699996</v>
      </c>
      <c r="E6" s="48">
        <v>357.48617927099997</v>
      </c>
      <c r="F6" s="48">
        <v>0</v>
      </c>
      <c r="G6" s="48">
        <v>0.82649261699999998</v>
      </c>
      <c r="H6" s="48">
        <v>0</v>
      </c>
      <c r="I6" s="48">
        <v>0</v>
      </c>
      <c r="J6" s="48">
        <v>645.28029857199988</v>
      </c>
      <c r="K6" s="48">
        <v>0</v>
      </c>
    </row>
    <row r="7" spans="1:11">
      <c r="A7" s="17">
        <v>3</v>
      </c>
      <c r="B7" s="18" t="s">
        <v>45</v>
      </c>
      <c r="C7" s="47">
        <v>0</v>
      </c>
      <c r="D7" s="48">
        <v>1.8349606000000001E-2</v>
      </c>
      <c r="E7" s="48">
        <v>0.76184822800000007</v>
      </c>
      <c r="F7" s="48">
        <v>0</v>
      </c>
      <c r="G7" s="48">
        <v>2.1249099999999998E-4</v>
      </c>
      <c r="H7" s="48">
        <v>0</v>
      </c>
      <c r="I7" s="48">
        <v>0</v>
      </c>
      <c r="J7" s="48">
        <v>0.78041032500000007</v>
      </c>
      <c r="K7" s="48">
        <v>0</v>
      </c>
    </row>
    <row r="8" spans="1:11">
      <c r="A8" s="17">
        <v>4</v>
      </c>
      <c r="B8" s="19" t="s">
        <v>46</v>
      </c>
      <c r="C8" s="47">
        <v>0.64920587400000007</v>
      </c>
      <c r="D8" s="48">
        <v>3.7062916350000004</v>
      </c>
      <c r="E8" s="48">
        <v>24.836825907000001</v>
      </c>
      <c r="F8" s="48">
        <v>0</v>
      </c>
      <c r="G8" s="48">
        <v>3.1701647999999999E-2</v>
      </c>
      <c r="H8" s="48">
        <v>0</v>
      </c>
      <c r="I8" s="48">
        <v>0</v>
      </c>
      <c r="J8" s="48">
        <v>29.224025063999999</v>
      </c>
      <c r="K8" s="48">
        <v>0</v>
      </c>
    </row>
    <row r="9" spans="1:11">
      <c r="A9" s="17">
        <v>5</v>
      </c>
      <c r="B9" s="19" t="s">
        <v>47</v>
      </c>
      <c r="C9" s="47">
        <v>1.143108239</v>
      </c>
      <c r="D9" s="48">
        <v>1.959952288</v>
      </c>
      <c r="E9" s="48">
        <v>50.003372340000006</v>
      </c>
      <c r="F9" s="48">
        <v>0</v>
      </c>
      <c r="G9" s="48">
        <v>0.25174166100000001</v>
      </c>
      <c r="H9" s="48">
        <v>0</v>
      </c>
      <c r="I9" s="48">
        <v>0</v>
      </c>
      <c r="J9" s="48">
        <v>53.358174527999999</v>
      </c>
      <c r="K9" s="48">
        <v>0</v>
      </c>
    </row>
    <row r="10" spans="1:11">
      <c r="A10" s="17">
        <v>6</v>
      </c>
      <c r="B10" s="19" t="s">
        <v>48</v>
      </c>
      <c r="C10" s="47">
        <v>25.908433698</v>
      </c>
      <c r="D10" s="48">
        <v>3.5400203260000001</v>
      </c>
      <c r="E10" s="48">
        <v>59.461462044000001</v>
      </c>
      <c r="F10" s="48">
        <v>0</v>
      </c>
      <c r="G10" s="48">
        <v>5.6895771999999997E-2</v>
      </c>
      <c r="H10" s="48">
        <v>0</v>
      </c>
      <c r="I10" s="48">
        <v>0</v>
      </c>
      <c r="J10" s="48">
        <v>88.966811839999991</v>
      </c>
      <c r="K10" s="48">
        <v>0</v>
      </c>
    </row>
    <row r="11" spans="1:11">
      <c r="A11" s="17">
        <v>7</v>
      </c>
      <c r="B11" s="19" t="s">
        <v>49</v>
      </c>
      <c r="C11" s="47">
        <v>0.29896865499999997</v>
      </c>
      <c r="D11" s="48">
        <v>2.4731940319999999</v>
      </c>
      <c r="E11" s="48">
        <v>22.251853642</v>
      </c>
      <c r="F11" s="48">
        <v>0</v>
      </c>
      <c r="G11" s="48">
        <v>3.173405E-2</v>
      </c>
      <c r="H11" s="48">
        <v>0</v>
      </c>
      <c r="I11" s="48">
        <v>0</v>
      </c>
      <c r="J11" s="48">
        <v>25.055750378999999</v>
      </c>
      <c r="K11" s="48">
        <v>0</v>
      </c>
    </row>
    <row r="12" spans="1:11">
      <c r="A12" s="17">
        <v>8</v>
      </c>
      <c r="B12" s="18" t="s">
        <v>50</v>
      </c>
      <c r="C12" s="47">
        <v>1.1241135000000001E-2</v>
      </c>
      <c r="D12" s="48">
        <v>3.0207160000000001E-3</v>
      </c>
      <c r="E12" s="48">
        <v>1.231626868</v>
      </c>
      <c r="F12" s="48">
        <v>0</v>
      </c>
      <c r="G12" s="48">
        <v>5.7710970000000002E-3</v>
      </c>
      <c r="H12" s="48">
        <v>0</v>
      </c>
      <c r="I12" s="48">
        <v>0</v>
      </c>
      <c r="J12" s="48">
        <v>1.2516598159999999</v>
      </c>
      <c r="K12" s="48">
        <v>0</v>
      </c>
    </row>
    <row r="13" spans="1:11">
      <c r="A13" s="17">
        <v>9</v>
      </c>
      <c r="B13" s="18" t="s">
        <v>51</v>
      </c>
      <c r="C13" s="47">
        <v>1.0069893999999999E-2</v>
      </c>
      <c r="D13" s="48">
        <v>0.130144867</v>
      </c>
      <c r="E13" s="48">
        <v>1.2391277530000002</v>
      </c>
      <c r="F13" s="48">
        <v>0</v>
      </c>
      <c r="G13" s="48">
        <v>0</v>
      </c>
      <c r="H13" s="48">
        <v>0</v>
      </c>
      <c r="I13" s="48">
        <v>0</v>
      </c>
      <c r="J13" s="48">
        <v>1.3793425140000002</v>
      </c>
      <c r="K13" s="48">
        <v>0</v>
      </c>
    </row>
    <row r="14" spans="1:11">
      <c r="A14" s="17">
        <v>10</v>
      </c>
      <c r="B14" s="19" t="s">
        <v>152</v>
      </c>
      <c r="C14" s="47">
        <v>570.64244701699999</v>
      </c>
      <c r="D14" s="48">
        <v>1068.184047601</v>
      </c>
      <c r="E14" s="48">
        <v>1249.3053958089999</v>
      </c>
      <c r="F14" s="48">
        <v>0</v>
      </c>
      <c r="G14" s="48">
        <v>2.3235245510000002</v>
      </c>
      <c r="H14" s="48">
        <v>0</v>
      </c>
      <c r="I14" s="48">
        <v>0</v>
      </c>
      <c r="J14" s="48">
        <v>2890.4554149779997</v>
      </c>
      <c r="K14" s="48">
        <v>0</v>
      </c>
    </row>
    <row r="15" spans="1:11">
      <c r="A15" s="17">
        <v>11</v>
      </c>
      <c r="B15" s="19" t="s">
        <v>52</v>
      </c>
      <c r="C15" s="47">
        <v>36.525071991000004</v>
      </c>
      <c r="D15" s="48">
        <v>30.626152152</v>
      </c>
      <c r="E15" s="48">
        <v>103.62278141799999</v>
      </c>
      <c r="F15" s="48">
        <v>0</v>
      </c>
      <c r="G15" s="48">
        <v>0.98834321599999997</v>
      </c>
      <c r="H15" s="48">
        <v>0</v>
      </c>
      <c r="I15" s="48">
        <v>0</v>
      </c>
      <c r="J15" s="48">
        <v>171.762348777</v>
      </c>
      <c r="K15" s="48">
        <v>0</v>
      </c>
    </row>
    <row r="16" spans="1:11">
      <c r="A16" s="17">
        <v>12</v>
      </c>
      <c r="B16" s="19" t="s">
        <v>53</v>
      </c>
      <c r="C16" s="47">
        <v>144.269797216</v>
      </c>
      <c r="D16" s="48">
        <v>240.39976809999999</v>
      </c>
      <c r="E16" s="48">
        <v>778.80710332399997</v>
      </c>
      <c r="F16" s="48">
        <v>0</v>
      </c>
      <c r="G16" s="48">
        <v>1.7260469979999999</v>
      </c>
      <c r="H16" s="48">
        <v>0</v>
      </c>
      <c r="I16" s="48">
        <v>0</v>
      </c>
      <c r="J16" s="48">
        <v>1165.202715638</v>
      </c>
      <c r="K16" s="48">
        <v>0</v>
      </c>
    </row>
    <row r="17" spans="1:11">
      <c r="A17" s="17">
        <v>13</v>
      </c>
      <c r="B17" s="19" t="s">
        <v>54</v>
      </c>
      <c r="C17" s="47">
        <v>172.16514287999999</v>
      </c>
      <c r="D17" s="48">
        <v>628.91232705800007</v>
      </c>
      <c r="E17" s="48">
        <v>264.47620683700001</v>
      </c>
      <c r="F17" s="48">
        <v>0</v>
      </c>
      <c r="G17" s="48">
        <v>1.0069956820000001</v>
      </c>
      <c r="H17" s="48">
        <v>0</v>
      </c>
      <c r="I17" s="48">
        <v>0</v>
      </c>
      <c r="J17" s="48">
        <v>1066.5606724570002</v>
      </c>
      <c r="K17" s="48">
        <v>0</v>
      </c>
    </row>
    <row r="18" spans="1:11">
      <c r="A18" s="17">
        <v>14</v>
      </c>
      <c r="B18" s="19" t="s">
        <v>55</v>
      </c>
      <c r="C18" s="47">
        <v>2.1927879000000001E-2</v>
      </c>
      <c r="D18" s="48">
        <v>0.46216028000000003</v>
      </c>
      <c r="E18" s="48">
        <v>10.588025603</v>
      </c>
      <c r="F18" s="48">
        <v>0</v>
      </c>
      <c r="G18" s="48">
        <v>2.0340570000000002E-2</v>
      </c>
      <c r="H18" s="48">
        <v>0</v>
      </c>
      <c r="I18" s="48">
        <v>0</v>
      </c>
      <c r="J18" s="48">
        <v>11.092454332000001</v>
      </c>
      <c r="K18" s="48">
        <v>0</v>
      </c>
    </row>
    <row r="19" spans="1:11">
      <c r="A19" s="17">
        <v>15</v>
      </c>
      <c r="B19" s="19" t="s">
        <v>56</v>
      </c>
      <c r="C19" s="47">
        <v>0.192486344</v>
      </c>
      <c r="D19" s="48">
        <v>0.19516562799999998</v>
      </c>
      <c r="E19" s="48">
        <v>7.559614067</v>
      </c>
      <c r="F19" s="48">
        <v>0</v>
      </c>
      <c r="G19" s="48">
        <v>2.2288054000000002E-2</v>
      </c>
      <c r="H19" s="48">
        <v>0</v>
      </c>
      <c r="I19" s="48">
        <v>0</v>
      </c>
      <c r="J19" s="48">
        <v>7.9695540929999993</v>
      </c>
      <c r="K19" s="48">
        <v>0</v>
      </c>
    </row>
    <row r="20" spans="1:11">
      <c r="A20" s="17">
        <v>16</v>
      </c>
      <c r="B20" s="19" t="s">
        <v>57</v>
      </c>
      <c r="C20" s="47">
        <v>2.9691177780000002</v>
      </c>
      <c r="D20" s="48">
        <v>5.0287020029999994</v>
      </c>
      <c r="E20" s="48">
        <v>63.120663440000001</v>
      </c>
      <c r="F20" s="48">
        <v>0</v>
      </c>
      <c r="G20" s="48">
        <v>0.25385294800000002</v>
      </c>
      <c r="H20" s="48">
        <v>0</v>
      </c>
      <c r="I20" s="48">
        <v>0</v>
      </c>
      <c r="J20" s="48">
        <v>71.372336168999993</v>
      </c>
      <c r="K20" s="48">
        <v>0</v>
      </c>
    </row>
    <row r="21" spans="1:11">
      <c r="A21" s="17">
        <v>17</v>
      </c>
      <c r="B21" s="19" t="s">
        <v>58</v>
      </c>
      <c r="C21" s="47">
        <v>680.98401572900002</v>
      </c>
      <c r="D21" s="48">
        <v>531.66983305200006</v>
      </c>
      <c r="E21" s="48">
        <v>854.63113494200002</v>
      </c>
      <c r="F21" s="48">
        <v>0</v>
      </c>
      <c r="G21" s="48">
        <v>5.5198540139999999</v>
      </c>
      <c r="H21" s="48">
        <v>0</v>
      </c>
      <c r="I21" s="48">
        <v>0</v>
      </c>
      <c r="J21" s="48">
        <v>2072.8048377370001</v>
      </c>
      <c r="K21" s="48">
        <v>0</v>
      </c>
    </row>
    <row r="22" spans="1:11">
      <c r="A22" s="17">
        <v>18</v>
      </c>
      <c r="B22" s="19" t="s">
        <v>59</v>
      </c>
      <c r="C22" s="47">
        <v>1.9420072879999999</v>
      </c>
      <c r="D22" s="48">
        <v>6.9429084339999996</v>
      </c>
      <c r="E22" s="48">
        <v>115.37613986300001</v>
      </c>
      <c r="F22" s="48">
        <v>0</v>
      </c>
      <c r="G22" s="48">
        <v>0.50216767200000001</v>
      </c>
      <c r="H22" s="48">
        <v>0</v>
      </c>
      <c r="I22" s="48">
        <v>0</v>
      </c>
      <c r="J22" s="48">
        <v>124.76322325700001</v>
      </c>
      <c r="K22" s="48">
        <v>0</v>
      </c>
    </row>
    <row r="23" spans="1:11">
      <c r="A23" s="17">
        <v>19</v>
      </c>
      <c r="B23" s="18" t="s">
        <v>60</v>
      </c>
      <c r="C23" s="47">
        <v>0</v>
      </c>
      <c r="D23" s="48">
        <v>0</v>
      </c>
      <c r="E23" s="48">
        <v>9.0646744000000001E-2</v>
      </c>
      <c r="F23" s="48">
        <v>0</v>
      </c>
      <c r="G23" s="48">
        <v>0</v>
      </c>
      <c r="H23" s="48">
        <v>0</v>
      </c>
      <c r="I23" s="48">
        <v>0</v>
      </c>
      <c r="J23" s="48">
        <v>9.0646744000000001E-2</v>
      </c>
      <c r="K23" s="48">
        <v>0</v>
      </c>
    </row>
    <row r="24" spans="1:11">
      <c r="A24" s="17">
        <v>20</v>
      </c>
      <c r="B24" s="19" t="s">
        <v>61</v>
      </c>
      <c r="C24" s="47">
        <v>1.7955668390000001</v>
      </c>
      <c r="D24" s="48">
        <v>7.1358075630000002</v>
      </c>
      <c r="E24" s="48">
        <v>115.21524494200001</v>
      </c>
      <c r="F24" s="48">
        <v>0</v>
      </c>
      <c r="G24" s="48">
        <v>0.409988346</v>
      </c>
      <c r="H24" s="48">
        <v>0</v>
      </c>
      <c r="I24" s="48">
        <v>0</v>
      </c>
      <c r="J24" s="48">
        <v>124.55660769000002</v>
      </c>
      <c r="K24" s="48">
        <v>0</v>
      </c>
    </row>
    <row r="25" spans="1:11">
      <c r="A25" s="17">
        <v>21</v>
      </c>
      <c r="B25" s="19" t="s">
        <v>62</v>
      </c>
      <c r="C25" s="47">
        <v>4479.6827821550005</v>
      </c>
      <c r="D25" s="48">
        <v>3277.5945558530002</v>
      </c>
      <c r="E25" s="48">
        <v>3654.8611695299996</v>
      </c>
      <c r="F25" s="48">
        <v>0</v>
      </c>
      <c r="G25" s="48">
        <v>17.452607130000001</v>
      </c>
      <c r="H25" s="48">
        <v>0</v>
      </c>
      <c r="I25" s="48">
        <v>0</v>
      </c>
      <c r="J25" s="48">
        <v>11429.591114668001</v>
      </c>
      <c r="K25" s="48">
        <v>0</v>
      </c>
    </row>
    <row r="26" spans="1:11">
      <c r="A26" s="17">
        <v>22</v>
      </c>
      <c r="B26" s="18" t="s">
        <v>63</v>
      </c>
      <c r="C26" s="47">
        <v>0</v>
      </c>
      <c r="D26" s="48">
        <v>0</v>
      </c>
      <c r="E26" s="48">
        <v>1.0941696680000002</v>
      </c>
      <c r="F26" s="48">
        <v>0</v>
      </c>
      <c r="G26" s="48">
        <v>0</v>
      </c>
      <c r="H26" s="48">
        <v>0</v>
      </c>
      <c r="I26" s="48">
        <v>0</v>
      </c>
      <c r="J26" s="48">
        <v>1.0941696680000002</v>
      </c>
      <c r="K26" s="48">
        <v>0</v>
      </c>
    </row>
    <row r="27" spans="1:11">
      <c r="A27" s="17">
        <v>23</v>
      </c>
      <c r="B27" s="19" t="s">
        <v>64</v>
      </c>
      <c r="C27" s="47">
        <v>4.9698650000000004E-3</v>
      </c>
      <c r="D27" s="48">
        <v>1.4134081900000002</v>
      </c>
      <c r="E27" s="48">
        <v>4.4815332640000003</v>
      </c>
      <c r="F27" s="48">
        <v>0</v>
      </c>
      <c r="G27" s="48">
        <v>1.712784E-3</v>
      </c>
      <c r="H27" s="48">
        <v>0</v>
      </c>
      <c r="I27" s="48">
        <v>0</v>
      </c>
      <c r="J27" s="48">
        <v>5.9016241030000005</v>
      </c>
      <c r="K27" s="48">
        <v>0</v>
      </c>
    </row>
    <row r="28" spans="1:11">
      <c r="A28" s="17">
        <v>24</v>
      </c>
      <c r="B28" s="18" t="s">
        <v>65</v>
      </c>
      <c r="C28" s="47">
        <v>0</v>
      </c>
      <c r="D28" s="48">
        <v>0</v>
      </c>
      <c r="E28" s="48">
        <v>0.85589256600000008</v>
      </c>
      <c r="F28" s="48">
        <v>0</v>
      </c>
      <c r="G28" s="48">
        <v>0</v>
      </c>
      <c r="H28" s="48">
        <v>0</v>
      </c>
      <c r="I28" s="48">
        <v>0</v>
      </c>
      <c r="J28" s="48">
        <v>0.85589256600000008</v>
      </c>
      <c r="K28" s="48">
        <v>0</v>
      </c>
    </row>
    <row r="29" spans="1:11">
      <c r="A29" s="17">
        <v>25</v>
      </c>
      <c r="B29" s="18" t="s">
        <v>66</v>
      </c>
      <c r="C29" s="47">
        <v>0</v>
      </c>
      <c r="D29" s="48">
        <v>0</v>
      </c>
      <c r="E29" s="48">
        <v>1.0709516450000001</v>
      </c>
      <c r="F29" s="48">
        <v>0</v>
      </c>
      <c r="G29" s="48">
        <v>4.2829629999999999E-3</v>
      </c>
      <c r="H29" s="48">
        <v>0</v>
      </c>
      <c r="I29" s="48">
        <v>0</v>
      </c>
      <c r="J29" s="48">
        <v>1.0752346080000001</v>
      </c>
      <c r="K29" s="48">
        <v>0</v>
      </c>
    </row>
    <row r="30" spans="1:11">
      <c r="A30" s="17">
        <v>26</v>
      </c>
      <c r="B30" s="19" t="s">
        <v>154</v>
      </c>
      <c r="C30" s="47">
        <v>5.8641670979999994</v>
      </c>
      <c r="D30" s="48">
        <v>6.5222125879999995</v>
      </c>
      <c r="E30" s="48">
        <v>65.390751563999999</v>
      </c>
      <c r="F30" s="48">
        <v>0</v>
      </c>
      <c r="G30" s="48">
        <v>0.242403902</v>
      </c>
      <c r="H30" s="48">
        <v>0</v>
      </c>
      <c r="I30" s="48">
        <v>0</v>
      </c>
      <c r="J30" s="48">
        <v>78.019535152000003</v>
      </c>
      <c r="K30" s="48">
        <v>0</v>
      </c>
    </row>
    <row r="31" spans="1:11">
      <c r="A31" s="17">
        <v>27</v>
      </c>
      <c r="B31" s="19" t="s">
        <v>17</v>
      </c>
      <c r="C31" s="47">
        <v>131.345654147</v>
      </c>
      <c r="D31" s="48">
        <v>265.54779016600003</v>
      </c>
      <c r="E31" s="48">
        <v>483.07038589699994</v>
      </c>
      <c r="F31" s="48">
        <v>0</v>
      </c>
      <c r="G31" s="48">
        <v>1.273643506</v>
      </c>
      <c r="H31" s="48">
        <v>0</v>
      </c>
      <c r="I31" s="48">
        <v>0</v>
      </c>
      <c r="J31" s="48">
        <v>881.23747371599995</v>
      </c>
      <c r="K31" s="48">
        <v>0</v>
      </c>
    </row>
    <row r="32" spans="1:11">
      <c r="A32" s="17">
        <v>28</v>
      </c>
      <c r="B32" s="19" t="s">
        <v>153</v>
      </c>
      <c r="C32" s="47">
        <v>1.7000299839999999</v>
      </c>
      <c r="D32" s="48">
        <v>0.436015233</v>
      </c>
      <c r="E32" s="48">
        <v>5.6352454679999999</v>
      </c>
      <c r="F32" s="48">
        <v>0</v>
      </c>
      <c r="G32" s="48">
        <v>4.397499E-3</v>
      </c>
      <c r="H32" s="48">
        <v>0</v>
      </c>
      <c r="I32" s="48">
        <v>0</v>
      </c>
      <c r="J32" s="48">
        <v>7.7756881839999998</v>
      </c>
      <c r="K32" s="48">
        <v>0</v>
      </c>
    </row>
    <row r="33" spans="1:11">
      <c r="A33" s="17">
        <v>29</v>
      </c>
      <c r="B33" s="19" t="s">
        <v>67</v>
      </c>
      <c r="C33" s="47">
        <v>14.645913531</v>
      </c>
      <c r="D33" s="48">
        <v>52.036804181000001</v>
      </c>
      <c r="E33" s="48">
        <v>121.123159617</v>
      </c>
      <c r="F33" s="48">
        <v>0</v>
      </c>
      <c r="G33" s="48">
        <v>1.9737164550000001</v>
      </c>
      <c r="H33" s="48">
        <v>0</v>
      </c>
      <c r="I33" s="48">
        <v>0</v>
      </c>
      <c r="J33" s="48">
        <v>189.77959378399999</v>
      </c>
      <c r="K33" s="48">
        <v>0</v>
      </c>
    </row>
    <row r="34" spans="1:11">
      <c r="A34" s="17">
        <v>30</v>
      </c>
      <c r="B34" s="19" t="s">
        <v>68</v>
      </c>
      <c r="C34" s="47">
        <v>67.718740882000006</v>
      </c>
      <c r="D34" s="48">
        <v>565.97067885000001</v>
      </c>
      <c r="E34" s="48">
        <v>118.27273829100001</v>
      </c>
      <c r="F34" s="48">
        <v>0</v>
      </c>
      <c r="G34" s="48">
        <v>0.44870554400000007</v>
      </c>
      <c r="H34" s="48">
        <v>0</v>
      </c>
      <c r="I34" s="48">
        <v>0</v>
      </c>
      <c r="J34" s="48">
        <v>752.41086356699998</v>
      </c>
      <c r="K34" s="48">
        <v>0</v>
      </c>
    </row>
    <row r="35" spans="1:11">
      <c r="A35" s="17">
        <v>31</v>
      </c>
      <c r="B35" s="18" t="s">
        <v>69</v>
      </c>
      <c r="C35" s="47">
        <v>2.8652640000000004E-2</v>
      </c>
      <c r="D35" s="48">
        <v>0.20452926200000002</v>
      </c>
      <c r="E35" s="48">
        <v>8.8863799340000007</v>
      </c>
      <c r="F35" s="48">
        <v>0</v>
      </c>
      <c r="G35" s="48">
        <v>2.02163E-3</v>
      </c>
      <c r="H35" s="48">
        <v>0</v>
      </c>
      <c r="I35" s="48">
        <v>0</v>
      </c>
      <c r="J35" s="48">
        <v>9.1215834660000006</v>
      </c>
      <c r="K35" s="48">
        <v>0</v>
      </c>
    </row>
    <row r="36" spans="1:11">
      <c r="A36" s="17">
        <v>32</v>
      </c>
      <c r="B36" s="19" t="s">
        <v>70</v>
      </c>
      <c r="C36" s="47">
        <v>220.70926811699999</v>
      </c>
      <c r="D36" s="48">
        <v>195.87246658099997</v>
      </c>
      <c r="E36" s="48">
        <v>502.23312275900003</v>
      </c>
      <c r="F36" s="48">
        <v>0</v>
      </c>
      <c r="G36" s="48">
        <v>0.87209152499999998</v>
      </c>
      <c r="H36" s="48">
        <v>0</v>
      </c>
      <c r="I36" s="48">
        <v>0</v>
      </c>
      <c r="J36" s="48">
        <v>919.68694898199999</v>
      </c>
      <c r="K36" s="48">
        <v>0</v>
      </c>
    </row>
    <row r="37" spans="1:11">
      <c r="A37" s="17">
        <v>33</v>
      </c>
      <c r="B37" s="19" t="s">
        <v>126</v>
      </c>
      <c r="C37" s="47">
        <v>0.46502755999999995</v>
      </c>
      <c r="D37" s="48">
        <v>70.589536451000001</v>
      </c>
      <c r="E37" s="48">
        <v>19.783008831</v>
      </c>
      <c r="F37" s="48">
        <v>0</v>
      </c>
      <c r="G37" s="48">
        <v>1.4696432999999998E-2</v>
      </c>
      <c r="H37" s="48">
        <v>0</v>
      </c>
      <c r="I37" s="48">
        <v>0</v>
      </c>
      <c r="J37" s="48">
        <v>90.852269274999998</v>
      </c>
      <c r="K37" s="48">
        <v>0</v>
      </c>
    </row>
    <row r="38" spans="1:11">
      <c r="A38" s="17">
        <v>34</v>
      </c>
      <c r="B38" s="19" t="s">
        <v>71</v>
      </c>
      <c r="C38" s="47">
        <v>6.9021600000000009E-3</v>
      </c>
      <c r="D38" s="48">
        <v>0</v>
      </c>
      <c r="E38" s="48">
        <v>1.740075139</v>
      </c>
      <c r="F38" s="48">
        <v>0</v>
      </c>
      <c r="G38" s="48">
        <v>0</v>
      </c>
      <c r="H38" s="48">
        <v>0</v>
      </c>
      <c r="I38" s="48">
        <v>0</v>
      </c>
      <c r="J38" s="48">
        <v>1.7469772990000001</v>
      </c>
      <c r="K38" s="48">
        <v>0</v>
      </c>
    </row>
    <row r="39" spans="1:11">
      <c r="A39" s="17">
        <v>35</v>
      </c>
      <c r="B39" s="19" t="s">
        <v>72</v>
      </c>
      <c r="C39" s="47">
        <v>12.880156134</v>
      </c>
      <c r="D39" s="48">
        <v>150.91810013600002</v>
      </c>
      <c r="E39" s="48">
        <v>390.07040512200001</v>
      </c>
      <c r="F39" s="48">
        <v>0</v>
      </c>
      <c r="G39" s="48">
        <v>1.0385849069999999</v>
      </c>
      <c r="H39" s="48">
        <v>0</v>
      </c>
      <c r="I39" s="48">
        <v>0</v>
      </c>
      <c r="J39" s="48">
        <v>554.90724629900001</v>
      </c>
      <c r="K39" s="48">
        <v>0</v>
      </c>
    </row>
    <row r="40" spans="1:11">
      <c r="A40" s="17">
        <v>36</v>
      </c>
      <c r="B40" s="19" t="s">
        <v>73</v>
      </c>
      <c r="C40" s="47">
        <v>0.40700093199999998</v>
      </c>
      <c r="D40" s="48">
        <v>3.4196654570000002</v>
      </c>
      <c r="E40" s="48">
        <v>23.030403974000002</v>
      </c>
      <c r="F40" s="48">
        <v>0</v>
      </c>
      <c r="G40" s="48">
        <v>1.2327442999999999E-2</v>
      </c>
      <c r="H40" s="48">
        <v>0</v>
      </c>
      <c r="I40" s="48">
        <v>0</v>
      </c>
      <c r="J40" s="48">
        <v>26.869397806000002</v>
      </c>
      <c r="K40" s="48">
        <v>0</v>
      </c>
    </row>
    <row r="41" spans="1:11">
      <c r="A41" s="17">
        <v>37</v>
      </c>
      <c r="B41" s="19" t="s">
        <v>74</v>
      </c>
      <c r="C41" s="47">
        <v>174.12909244600002</v>
      </c>
      <c r="D41" s="48">
        <v>286.24153465699999</v>
      </c>
      <c r="E41" s="48">
        <v>515.217612422</v>
      </c>
      <c r="F41" s="48">
        <v>0</v>
      </c>
      <c r="G41" s="48">
        <v>1.166702146</v>
      </c>
      <c r="H41" s="48">
        <v>0</v>
      </c>
      <c r="I41" s="48">
        <v>0</v>
      </c>
      <c r="J41" s="48">
        <v>976.7549416710001</v>
      </c>
      <c r="K41" s="48">
        <v>0</v>
      </c>
    </row>
    <row r="42" spans="1:11" ht="15">
      <c r="A42" s="53" t="s">
        <v>11</v>
      </c>
      <c r="B42" s="49"/>
      <c r="C42" s="48">
        <f>SUM(C5:C41)</f>
        <v>6818.5207460289985</v>
      </c>
      <c r="D42" s="48">
        <f>SUM(D5:D41)</f>
        <v>7626.1577010639976</v>
      </c>
      <c r="E42" s="48">
        <f>SUM(E5:E41)</f>
        <v>9998.9290053179993</v>
      </c>
      <c r="F42" s="48">
        <f>SUM(F5:F41)</f>
        <v>0</v>
      </c>
      <c r="G42" s="48">
        <f>SUM(G5:G41)</f>
        <v>38.490471772999996</v>
      </c>
      <c r="H42" s="48">
        <v>0</v>
      </c>
      <c r="I42" s="48">
        <v>0</v>
      </c>
      <c r="J42" s="48">
        <f>SUM(J5:J41)</f>
        <v>24482.097924184</v>
      </c>
      <c r="K42" s="48">
        <f>SUM(K5:K41)</f>
        <v>0</v>
      </c>
    </row>
    <row r="43" spans="1:11">
      <c r="A43" s="83" t="s">
        <v>155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</row>
  </sheetData>
  <mergeCells count="3">
    <mergeCell ref="A2:K2"/>
    <mergeCell ref="A3:K3"/>
    <mergeCell ref="A43:K43"/>
  </mergeCells>
  <pageMargins left="0.7" right="0.7" top="0.75" bottom="0.75" header="0.3" footer="0.3"/>
  <pageSetup paperSize="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Nipun </cp:lastModifiedBy>
  <cp:lastPrinted>2014-03-24T10:58:12Z</cp:lastPrinted>
  <dcterms:created xsi:type="dcterms:W3CDTF">2014-01-06T04:43:23Z</dcterms:created>
  <dcterms:modified xsi:type="dcterms:W3CDTF">2015-09-08T06:42:34Z</dcterms:modified>
</cp:coreProperties>
</file>